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330" documentId="120_S{2AC9BD13-BADA-5192-A53E-5A8FF88502F6}" xr6:coauthVersionLast="47" xr6:coauthVersionMax="47" xr10:uidLastSave="{0C824318-2B15-4374-9C90-9BA1110FA5D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<sst xmlns="http://schemas.openxmlformats.org/spreadsheetml/2006/main" count="180281" uniqueCount="39125">
  <si>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</si>
  <si>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</si>
  <si>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</si>
  <si>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</si>
  <si>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</si>
  <si>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</si>
  <si>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</si>
  <si>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</si>
  <si>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</si>
  <si>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</si>
  <si>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</si>
  <si>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</si>
  <si>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</si>
  <si>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</si>
  <si>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</si>
  <si>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</si>
  <si>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</si>
  <si>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</si>
  <si>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</si>
  <si>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</si>
  <si>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</si>
  <si>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</si>
  <si>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</si>
  <si>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</si>
  <si>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</si>
  <si>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</si>
  <si>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</si>
  <si>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</si>
  <si>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</si>
  <si>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</si>
  <si>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</si>
  <si>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</si>
  <si>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</si>
  <si>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</si>
  <si>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</si>
  <si>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</si>
  <si>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</si>
  <si>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</si>
  <si>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</si>
  <si>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</si>
  <si>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</si>
  <si>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</si>
  <si>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</si>
  <si>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</si>
  <si>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</si>
  <si>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</si>
  <si>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</si>
  <si>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</si>
  <si>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</si>
  <si>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</si>
  <si>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</si>
  <si>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</si>
  <si>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</si>
  <si>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</si>
  <si>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</si>
  <si>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</si>
  <si>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</si>
  <si>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</si>
  <si>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</si>
  <si>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</si>
  <si>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</si>
  <si>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</si>
  <si>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</si>
  <si>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</si>
  <si>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</si>
  <si>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</si>
  <si>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</si>
  <si>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</si>
  <si>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</si>
  <si>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</si>
  <si>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</si>
  <si>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</si>
  <si>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</si>
  <si>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</si>
  <si>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</si>
  <si>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</si>
  <si>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</si>
  <si>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</si>
  <si>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</si>
  <si>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</si>
  <si>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</si>
  <si>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</si>
  <si>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</si>
  <si>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</si>
  <si>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</si>
  <si>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</si>
  <si>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</si>
  <si>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</si>
  <si>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</si>
  <si>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</si>
  <si>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</si>
  <si>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</si>
  <si>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</si>
  <si>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</si>
  <si>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</si>
  <si>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</si>
  <si>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</si>
  <si>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</si>
  <si>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</si>
  <si>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</si>
  <si>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</si>
  <si>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</si>
  <si>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</si>
  <si>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</si>
  <si>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</si>
  <si>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</si>
  <si>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</si>
  <si>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</si>
  <si>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</si>
  <si>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</si>
  <si>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</si>
  <si>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</si>
  <si>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</si>
  <si>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</si>
  <si>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</si>
  <si>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</si>
  <si>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</si>
  <si>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</si>
  <si>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</si>
  <si>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</si>
  <si>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</si>
  <si>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</si>
  <si>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</si>
  <si>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</si>
  <si>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</si>
  <si>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</si>
  <si>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</si>
  <si>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</si>
  <si>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</si>
  <si>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</si>
  <si>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</si>
  <si>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</si>
  <si>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</si>
  <si>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</si>
  <si>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</si>
  <si>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</si>
  <si>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</si>
  <si>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</si>
  <si>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</si>
  <si>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</si>
  <si>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</si>
  <si>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</si>
  <si>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</si>
  <si>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</si>
  <si>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</si>
  <si>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</si>
  <si>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</si>
  <si>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</si>
  <si>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</si>
  <si>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</si>
  <si>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</si>
  <si>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</si>
  <si>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</si>
  <si>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</si>
  <si>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</si>
  <si>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</si>
  <si>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</si>
  <si>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</si>
  <si>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</si>
  <si>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</si>
  <si>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</si>
  <si>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</si>
  <si>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</si>
  <si>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</si>
  <si>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</si>
  <si>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</si>
  <si>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</si>
  <si>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</si>
  <si>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</si>
  <si>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</si>
  <si>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</si>
  <si>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</si>
  <si>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</si>
  <si>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</si>
  <si>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</si>
  <si>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</si>
  <si>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</si>
  <si>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</si>
  <si>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</si>
  <si>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</si>
  <si>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</si>
  <si>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</si>
  <si>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</si>
  <si>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</si>
  <si>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</si>
  <si>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</si>
  <si>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</si>
  <si>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</si>
  <si>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</si>
  <si>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</si>
  <si>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</si>
  <si>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</si>
  <si>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</si>
  <si>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</si>
  <si>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</si>
  <si>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</si>
  <si>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</si>
  <si>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</si>
  <si>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</si>
  <si>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</si>
  <si>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</si>
  <si>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</si>
  <si>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</si>
  <si>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</si>
  <si>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</si>
  <si>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</si>
  <si>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</si>
  <si>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</si>
  <si>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</si>
  <si>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</si>
  <si>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</si>
  <si>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</si>
  <si>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</si>
  <si>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</si>
  <si>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</si>
  <si>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</si>
  <si>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</si>
  <si>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</si>
  <si>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</si>
  <si>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</si>
  <si>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</si>
  <si>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</si>
  <si>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</si>
  <si>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</si>
  <si>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</si>
  <si>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</si>
  <si>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</si>
  <si>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</si>
  <si>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</si>
  <si>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</si>
  <si>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</si>
  <si>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</si>
  <si>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</si>
  <si>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</si>
  <si>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</si>
  <si>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</si>
  <si>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</si>
  <si>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</si>
  <si>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</si>
  <si>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</si>
  <si>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</si>
  <si>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</si>
  <si>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</si>
  <si>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</si>
  <si>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</si>
  <si>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</si>
  <si>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</si>
  <si>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</si>
  <si>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</si>
  <si>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</si>
  <si>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</si>
  <si>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</si>
  <si>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</si>
  <si>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</si>
  <si>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</si>
  <si>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</si>
  <si>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</si>
  <si>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</si>
  <si>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</si>
  <si>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</si>
  <si>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</si>
  <si>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</si>
  <si>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</si>
  <si>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</si>
  <si>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</si>
  <si>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</si>
  <si>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</si>
  <si>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</si>
  <si>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</si>
  <si>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</si>
  <si>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</si>
  <si>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</si>
  <si>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</si>
  <si>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</si>
  <si>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</si>
  <si>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</si>
  <si>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</si>
  <si>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</si>
  <si>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</si>
  <si>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</si>
  <si>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</si>
  <si>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</si>
  <si>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</si>
  <si>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</si>
  <si>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</si>
  <si>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</si>
  <si>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</si>
  <si>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</si>
  <si>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</si>
  <si>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</si>
  <si>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</si>
  <si>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</si>
  <si>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</si>
  <si>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</si>
  <si>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</si>
  <si>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</si>
  <si>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</si>
  <si>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</si>
  <si>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</si>
  <si>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</si>
  <si>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</si>
  <si>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</si>
  <si>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</si>
  <si>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</si>
  <si>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</si>
  <si>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</si>
  <si>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</si>
  <si>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</si>
  <si>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</si>
  <si>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</si>
  <si>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</si>
  <si>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</si>
  <si>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</si>
  <si>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</si>
  <si>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</si>
  <si>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</si>
  <si>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</si>
  <si>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</si>
  <si>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</si>
  <si>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</si>
  <si>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</si>
  <si>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</si>
  <si>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</si>
  <si>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</si>
  <si>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</si>
  <si>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</si>
  <si>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</si>
  <si>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</si>
  <si>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</si>
  <si>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</si>
  <si>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</si>
  <si>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</si>
  <si>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</si>
  <si>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</si>
  <si>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</si>
  <si>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</si>
  <si>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</si>
  <si>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</si>
  <si>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</si>
  <si>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</si>
  <si>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</si>
  <si>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</si>
  <si>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</si>
  <si>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</si>
  <si>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</si>
  <si>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</si>
  <si>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</si>
  <si>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</si>
  <si>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</si>
  <si>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</si>
  <si>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</si>
  <si>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</si>
  <si>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</si>
  <si>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</si>
  <si>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</si>
  <si>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</si>
  <si>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</si>
  <si>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</si>
  <si>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</si>
  <si>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</si>
  <si>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</si>
  <si>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</si>
  <si>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</si>
  <si>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</si>
  <si>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</si>
  <si>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</si>
  <si>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</si>
  <si>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</si>
  <si>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</si>
  <si>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</si>
  <si>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</si>
  <si>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</si>
  <si>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</si>
  <si>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</si>
  <si>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</si>
  <si>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</si>
  <si>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</si>
  <si>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</si>
  <si>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</si>
  <si>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</si>
  <si>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</si>
  <si>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</si>
  <si>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</si>
  <si>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</si>
  <si>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</si>
  <si>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</si>
  <si>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</si>
  <si>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</si>
  <si>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</si>
  <si>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</si>
  <si>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</si>
  <si>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</si>
  <si>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</si>
  <si>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</si>
  <si>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</si>
  <si>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</si>
  <si>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</si>
  <si>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</si>
  <si>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</si>
  <si>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</si>
  <si>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</si>
  <si>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</si>
  <si>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</si>
  <si>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</si>
  <si>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</si>
  <si>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</si>
  <si>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</si>
  <si>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</si>
  <si>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</si>
  <si>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</si>
  <si>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</si>
  <si>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</si>
  <si>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</si>
  <si>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</si>
  <si>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</si>
  <si>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</si>
  <si>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</si>
  <si>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</si>
  <si>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</si>
  <si>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</si>
  <si>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</si>
  <si>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</si>
  <si>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</si>
  <si>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</si>
  <si>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</si>
  <si>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</si>
  <si>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</si>
  <si>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</si>
  <si>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</si>
  <si>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</si>
  <si>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</si>
  <si>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</si>
  <si>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</si>
  <si>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</si>
  <si>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</si>
  <si>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</si>
  <si>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</si>
  <si>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</si>
  <si>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</si>
  <si>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</si>
  <si>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</si>
  <si>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</si>
  <si>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</si>
  <si>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</si>
  <si>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</si>
  <si>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</si>
  <si>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</si>
  <si>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</si>
  <si>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</si>
  <si>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</si>
  <si>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</si>
  <si>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</si>
  <si>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</si>
  <si>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</si>
  <si>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</si>
  <si>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</si>
  <si>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</si>
  <si>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</si>
  <si>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</si>
  <si>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</si>
  <si>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</si>
  <si>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</si>
  <si>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</si>
  <si>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</si>
  <si>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</si>
  <si>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</si>
  <si>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</si>
  <si>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</si>
  <si>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</si>
  <si>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</si>
  <si>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</si>
  <si>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</si>
  <si>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</si>
  <si>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</si>
  <si>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</si>
  <si>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</si>
  <si>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</si>
  <si>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</si>
  <si>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</si>
  <si>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</si>
  <si>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</si>
  <si>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</si>
  <si>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</si>
  <si>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</si>
  <si>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</si>
  <si>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</si>
  <si>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</si>
  <si>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</si>
  <si>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</si>
  <si>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</si>
  <si>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</si>
  <si>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</si>
  <si>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</si>
  <si>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</si>
  <si>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</si>
  <si>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</si>
  <si>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</si>
  <si>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</si>
  <si>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</si>
  <si>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</si>
  <si>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</si>
  <si>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</si>
  <si>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</si>
  <si>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</si>
  <si>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</si>
  <si>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</si>
  <si>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</si>
  <si>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</si>
  <si>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</si>
  <si>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</si>
  <si>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</si>
  <si>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</si>
  <si>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</si>
  <si>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</si>
  <si>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</si>
  <si>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</si>
  <si>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</si>
  <si>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</si>
  <si>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</si>
  <si>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</si>
  <si>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</si>
  <si>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</si>
  <si>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</si>
  <si>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</si>
  <si>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</si>
  <si>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</si>
  <si>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</si>
  <si>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</si>
  <si>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</si>
  <si>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</si>
  <si>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</si>
  <si>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</si>
  <si>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</si>
  <si>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</si>
  <si>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</si>
  <si>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</si>
  <si>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</si>
  <si>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</si>
  <si>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</si>
  <si>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</si>
  <si>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</si>
  <si>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</si>
  <si>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</si>
  <si>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</si>
  <si>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</si>
  <si>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</si>
  <si>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</si>
  <si>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</si>
  <si>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</si>
  <si>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</si>
  <si>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</si>
  <si>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</si>
  <si>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</si>
  <si>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</si>
  <si>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</si>
  <si>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</si>
  <si>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</si>
  <si>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</si>
  <si>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</si>
  <si>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</si>
  <si>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</si>
  <si>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</si>
  <si>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</si>
  <si>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</si>
  <si>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</si>
  <si>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</si>
  <si>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</si>
  <si>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</si>
  <si>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</si>
  <si>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</si>
  <si>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</si>
  <si>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</si>
  <si>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</si>
  <si>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</si>
  <si>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</si>
  <si>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</si>
  <si>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</si>
  <si>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</si>
  <si>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</si>
  <si>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</si>
  <si>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</si>
  <si>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</si>
  <si>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</si>
  <si>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</si>
  <si>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</si>
  <si>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</si>
  <si>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</si>
  <si>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</si>
  <si>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</si>
  <si>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</si>
  <si>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</si>
  <si>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</si>
  <si>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</si>
  <si>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</si>
  <si>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</si>
  <si>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</si>
  <si>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</si>
  <si>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</si>
  <si>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</si>
  <si>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</si>
  <si>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</si>
  <si>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</si>
  <si>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</si>
  <si>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</si>
  <si>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</si>
  <si>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</si>
  <si>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</si>
  <si>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</si>
  <si>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</si>
  <si>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</si>
  <si>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</si>
  <si>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</si>
  <si>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</si>
  <si>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</si>
  <si>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</si>
  <si>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</si>
  <si>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</si>
  <si>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</si>
  <si>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</si>
  <si>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</si>
  <si>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</si>
  <si>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</si>
  <si>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</si>
  <si>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</si>
  <si>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</si>
  <si>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</si>
  <si>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</si>
  <si>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</si>
  <si>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</si>
  <si>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</si>
  <si>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</si>
  <si>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</si>
  <si>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</si>
  <si>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</si>
  <si>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</si>
  <si>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</si>
  <si>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</si>
  <si>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</si>
  <si>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</si>
  <si>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</si>
  <si>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</si>
  <si>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</si>
  <si>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</si>
  <si>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</si>
  <si>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</si>
  <si>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</si>
  <si>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</si>
  <si>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</si>
  <si>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</si>
  <si>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</si>
  <si>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</si>
  <si>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</si>
  <si>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</si>
  <si>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</si>
  <si>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</si>
  <si>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</si>
  <si>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</si>
  <si>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</si>
  <si>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</si>
  <si>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</si>
  <si>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</si>
  <si>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</si>
  <si>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</si>
  <si>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</si>
  <si>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</si>
  <si>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</si>
  <si>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</si>
  <si>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</si>
  <si>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</si>
  <si>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</si>
  <si>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</si>
  <si>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</si>
  <si>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</si>
  <si>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</si>
  <si>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</si>
  <si>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</si>
  <si>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</si>
  <si>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</si>
  <si>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</si>
  <si>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</si>
  <si>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</si>
  <si>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</si>
  <si>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</si>
  <si>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</si>
  <si>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</si>
  <si>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</si>
  <si>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</si>
  <si>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</si>
  <si>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</si>
  <si>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</si>
  <si>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</si>
  <si>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</si>
  <si>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</si>
  <si>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</si>
  <si>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</si>
  <si>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</si>
  <si>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</si>
  <si>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</si>
  <si>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</si>
  <si>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</si>
  <si>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</si>
  <si>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</si>
  <si>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</si>
  <si>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</si>
  <si>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</si>
  <si>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</si>
  <si>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</si>
  <si>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</si>
  <si>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</si>
  <si>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</si>
  <si>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</si>
  <si>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</si>
  <si>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</si>
  <si>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</si>
  <si>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</si>
  <si>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</si>
  <si>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</si>
  <si>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</si>
  <si>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</si>
  <si>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</si>
  <si>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</si>
  <si>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</si>
  <si>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</si>
  <si>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</si>
  <si>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</si>
  <si>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</si>
  <si>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</si>
  <si>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</si>
  <si>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</si>
  <si>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</si>
  <si>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</si>
  <si>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</si>
  <si>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</si>
  <si>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</si>
  <si>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</si>
  <si>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</si>
  <si>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</si>
  <si>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</si>
  <si>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</si>
  <si>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</si>
  <si>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</si>
  <si>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</si>
  <si>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</si>
  <si>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</si>
  <si>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</si>
  <si>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</si>
  <si>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</si>
  <si>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</si>
  <si>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</si>
  <si>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</si>
  <si>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</si>
  <si>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</si>
  <si>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</si>
  <si>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</si>
  <si>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</si>
  <si>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</si>
  <si>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</si>
  <si>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</si>
  <si>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</si>
  <si>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</si>
  <si>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</si>
  <si>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</si>
  <si>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</si>
  <si>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</si>
  <si>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</si>
  <si>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</si>
  <si>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</si>
  <si>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</si>
  <si>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</si>
  <si>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</si>
  <si>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</si>
  <si>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</si>
  <si>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</si>
  <si>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</si>
  <si>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</si>
  <si>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</si>
  <si>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</si>
  <si>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</si>
  <si>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</si>
  <si>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</si>
  <si>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</si>
  <si>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</si>
  <si>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</si>
  <si>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</si>
  <si>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</si>
  <si>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</si>
  <si>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</si>
  <si>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</si>
  <si>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</si>
  <si>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</si>
  <si>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</si>
  <si>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</si>
  <si>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</si>
  <si>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</si>
  <si>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</si>
  <si>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</si>
  <si>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</si>
  <si>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</si>
  <si>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</si>
  <si>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</si>
  <si>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</si>
  <si>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</si>
  <si>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</si>
  <si>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</si>
  <si>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</si>
  <si>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</si>
  <si>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</si>
  <si>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</si>
  <si>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</si>
  <si>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</si>
  <si>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</si>
  <si>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</si>
  <si>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</si>
  <si>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</si>
  <si>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</si>
  <si>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</si>
  <si>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</si>
  <si>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</si>
  <si>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</si>
  <si>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</si>
  <si>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</si>
  <si>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</si>
  <si>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</si>
  <si>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</si>
  <si>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</si>
  <si>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</si>
  <si>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</si>
  <si>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</si>
  <si>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</si>
  <si>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</si>
  <si>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</si>
  <si>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</si>
  <si>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</si>
  <si>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</si>
  <si>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</si>
  <si>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</si>
  <si>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</si>
  <si>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</si>
  <si>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</si>
  <si>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</si>
  <si>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</si>
  <si>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</si>
  <si>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</si>
  <si>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</si>
  <si>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</si>
  <si>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</si>
  <si>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</si>
  <si>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</si>
  <si>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</si>
  <si>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</si>
  <si>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</si>
  <si>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</si>
  <si>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</si>
  <si>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</si>
  <si>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</si>
  <si>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</si>
  <si>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</si>
  <si>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</si>
  <si>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</si>
  <si>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</si>
  <si>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</si>
  <si>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</si>
  <si>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</si>
  <si>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</si>
  <si>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</si>
  <si>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</si>
  <si>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</si>
  <si>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</si>
  <si>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</si>
  <si>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</si>
  <si>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</si>
  <si>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</si>
  <si>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</si>
  <si>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</si>
  <si>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</si>
  <si>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</si>
  <si>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</si>
  <si>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</si>
  <si>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</si>
  <si>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</si>
  <si>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</si>
  <si>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</si>
  <si>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</si>
  <si>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</si>
  <si>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</si>
  <si>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</si>
  <si>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</si>
  <si>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</si>
  <si>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</si>
  <si>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</si>
  <si>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</si>
  <si>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</si>
  <si>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</si>
  <si>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</si>
  <si>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</si>
  <si>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</si>
  <si>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</si>
  <si>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</si>
  <si>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</si>
  <si>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</si>
  <si>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</si>
  <si>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</si>
  <si>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</si>
  <si>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</si>
  <si>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</si>
  <si>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</si>
  <si>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</si>
  <si>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</si>
  <si>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</si>
  <si>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</si>
  <si>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</si>
  <si>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</si>
  <si>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</si>
  <si>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</si>
  <si>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</si>
  <si>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</si>
  <si>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</si>
  <si>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</si>
  <si>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</si>
  <si>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</si>
  <si>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</si>
  <si>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</si>
  <si>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</si>
  <si>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</si>
  <si>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</si>
  <si>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</si>
  <si>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</si>
  <si>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</si>
  <si>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</si>
  <si>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</si>
  <si>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</si>
  <si>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</si>
  <si>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</si>
  <si>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</si>
  <si>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</si>
  <si>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</si>
  <si>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</si>
  <si>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</si>
  <si>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</si>
  <si>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</si>
  <si>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</si>
  <si>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</si>
  <si>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</si>
  <si>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</si>
  <si>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</si>
  <si>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</si>
  <si>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</si>
  <si>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</si>
  <si>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</si>
  <si>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</si>
  <si>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</si>
  <si>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</si>
  <si>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</si>
  <si>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</si>
  <si>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</si>
  <si>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</si>
  <si>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</si>
  <si>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</si>
  <si>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</si>
  <si>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</si>
  <si>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</si>
  <si>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</si>
  <si>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</si>
  <si>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</si>
  <si>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</si>
  <si>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</si>
  <si>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</si>
  <si>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</si>
  <si>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</si>
  <si>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</si>
  <si>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</si>
  <si>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</si>
  <si>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</si>
  <si>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</si>
  <si>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</si>
  <si>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</si>
  <si>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</si>
  <si>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</si>
  <si>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</si>
  <si>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</si>
  <si>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</si>
  <si>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</si>
  <si>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</si>
  <si>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</si>
  <si>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</si>
  <si>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</si>
  <si>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</si>
  <si>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</si>
  <si>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</si>
  <si>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</si>
  <si>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</si>
  <si>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</si>
  <si>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</si>
  <si>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</si>
  <si>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</si>
  <si>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</si>
  <si>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</si>
  <si>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</si>
  <si>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</si>
  <si>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</si>
  <si>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</si>
  <si>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</si>
  <si>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</si>
  <si>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</si>
  <si>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</si>
  <si>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</si>
  <si>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</si>
  <si>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</si>
  <si>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</si>
  <si>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</si>
  <si>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</si>
  <si>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</si>
  <si>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</si>
  <si>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</si>
  <si>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</si>
  <si>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</si>
  <si>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</si>
  <si>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</si>
  <si>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</si>
  <si>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</si>
  <si>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</si>
  <si>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</si>
  <si>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</si>
  <si>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</si>
  <si>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</si>
  <si>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</si>
  <si>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</si>
  <si>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</si>
  <si>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</si>
  <si>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</si>
  <si>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</si>
  <si>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</si>
  <si>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</si>
  <si>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</si>
  <si>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</si>
  <si>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</si>
  <si>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</si>
  <si>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</si>
  <si>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</si>
  <si>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</si>
  <si>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</si>
  <si>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</si>
  <si>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</si>
  <si>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</si>
  <si>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</si>
  <si>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</si>
  <si>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</si>
  <si>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</si>
  <si>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</si>
  <si>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</si>
  <si>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</si>
  <si>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</si>
  <si>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</si>
  <si>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</si>
  <si>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</si>
  <si>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</si>
  <si>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</si>
  <si>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</si>
  <si>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</si>
  <si>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</si>
  <si>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</si>
  <si>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</si>
  <si>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</si>
  <si>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</si>
  <si>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</si>
  <si>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</si>
  <si>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</si>
  <si>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</si>
  <si>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</si>
  <si>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</si>
  <si>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</si>
  <si>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</si>
  <si>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</si>
  <si>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</si>
  <si>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</si>
  <si>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</si>
  <si>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</si>
  <si>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</si>
  <si>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</si>
  <si>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</si>
  <si>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</si>
  <si>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</si>
  <si>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</si>
  <si>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</si>
  <si>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</si>
  <si>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</si>
  <si>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</si>
  <si>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</si>
  <si>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</si>
  <si>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</si>
  <si>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</si>
  <si>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</si>
  <si>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</si>
  <si>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</si>
  <si>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</si>
  <si>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</si>
  <si>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</si>
  <si>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</si>
  <si>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</si>
  <si>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</si>
  <si>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</si>
  <si>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</si>
  <si>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</si>
  <si>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</si>
  <si>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</si>
  <si>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</si>
  <si>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</si>
  <si>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</si>
  <si>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</si>
  <si>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</si>
  <si>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</si>
  <si>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</si>
  <si>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</si>
  <si>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</si>
  <si>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</si>
  <si>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</si>
  <si>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</si>
  <si>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</si>
  <si>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</si>
  <si>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</si>
  <si>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</si>
  <si>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</si>
  <si>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</si>
  <si>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</si>
  <si>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</si>
  <si>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</si>
  <si>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</si>
  <si>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</si>
  <si>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</si>
  <si>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</si>
  <si>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</si>
  <si>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</si>
  <si>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</si>
  <si>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</si>
  <si>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</si>
  <si>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</si>
  <si>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</si>
  <si>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</si>
  <si>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</si>
  <si>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</si>
  <si>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</si>
  <si>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</si>
  <si>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</si>
  <si>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</si>
  <si>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</si>
  <si>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</si>
  <si>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</si>
  <si>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</si>
  <si>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</si>
  <si>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</si>
  <si>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</si>
  <si>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</si>
  <si>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</si>
  <si>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</si>
  <si>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</si>
  <si>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</si>
  <si>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</si>
  <si>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</si>
  <si>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</si>
  <si>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</si>
  <si>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</si>
  <si>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</si>
  <si>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</si>
  <si>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</si>
  <si>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</si>
  <si>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</si>
  <si>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</si>
  <si>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</si>
  <si>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</si>
  <si>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</si>
  <si>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</si>
  <si>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</si>
  <si>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</si>
  <si>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</si>
  <si>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</si>
  <si>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</si>
  <si>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</si>
  <si>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</si>
  <si>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</si>
  <si>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</si>
  <si>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</si>
  <si>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</si>
  <si>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</si>
  <si>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</si>
  <si>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</si>
  <si>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</si>
  <si>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</si>
  <si>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</si>
  <si>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</si>
  <si>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</si>
  <si>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</si>
  <si>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</si>
  <si>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</si>
  <si>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</si>
  <si>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</si>
  <si>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</si>
  <si>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</si>
  <si>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</si>
  <si>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</si>
  <si>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</si>
  <si>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</si>
  <si>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</si>
  <si>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</si>
  <si>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</si>
  <si>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</si>
  <si>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</si>
  <si>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</si>
  <si>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</si>
  <si>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</si>
  <si>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</si>
  <si>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</si>
  <si>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</si>
  <si>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</si>
  <si>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</si>
  <si>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</si>
  <si>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</si>
  <si>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</si>
  <si>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</si>
  <si>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</si>
  <si>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</si>
  <si>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</si>
  <si>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</si>
  <si>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</si>
  <si>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</si>
  <si>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</si>
  <si>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</si>
  <si>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</si>
  <si>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</si>
  <si>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</si>
  <si>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</si>
  <si>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</si>
  <si>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</si>
  <si>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</si>
  <si>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</si>
  <si>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</si>
  <si>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</si>
  <si>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</si>
  <si>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</si>
  <si>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</si>
  <si>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</si>
  <si>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</si>
  <si>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</si>
  <si>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</si>
  <si>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</si>
  <si>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</si>
  <si>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</si>
  <si>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</si>
  <si>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</si>
  <si>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</si>
  <si>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</si>
  <si>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</si>
  <si>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</si>
  <si>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</si>
  <si>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</si>
  <si>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</si>
  <si>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</si>
  <si>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</si>
  <si>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</si>
  <si>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</si>
  <si>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</si>
  <si>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</si>
  <si>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</si>
  <si>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</si>
  <si>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</si>
  <si>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</si>
  <si>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</si>
  <si>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</si>
  <si>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</si>
  <si>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</si>
  <si>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</si>
  <si>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</si>
  <si>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</si>
  <si>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</si>
  <si>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</si>
  <si>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</si>
  <si>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</si>
  <si>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</si>
  <si>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</si>
  <si>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</si>
  <si>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</si>
  <si>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</si>
  <si>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</si>
  <si>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</si>
  <si>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</si>
  <si>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</si>
  <si>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</si>
  <si>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</si>
  <si>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</si>
  <si>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</si>
  <si>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</si>
  <si>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</si>
  <si>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</si>
  <si>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</si>
  <si>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</si>
  <si>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</si>
  <si>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</si>
  <si>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</si>
  <si>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</si>
  <si>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</si>
  <si>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</si>
  <si>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</si>
  <si>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</si>
  <si>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</si>
  <si>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</si>
  <si>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</si>
  <si>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</si>
  <si>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</si>
  <si>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</si>
  <si>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</si>
  <si>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</si>
  <si>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</si>
  <si>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</si>
  <si>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</si>
  <si>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</si>
  <si>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</si>
  <si>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</si>
  <si>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</si>
  <si>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</si>
  <si>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</si>
  <si>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</si>
  <si>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</si>
  <si>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</si>
  <si>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</si>
  <si>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</si>
  <si>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</si>
  <si>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</si>
  <si>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</si>
  <si>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</si>
  <si>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</si>
  <si>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</si>
  <si>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</si>
  <si>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</si>
  <si>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</si>
  <si>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</si>
  <si>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</si>
  <si>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</si>
  <si>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</si>
  <si>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</si>
  <si>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</si>
  <si>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</si>
  <si>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</si>
  <si>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</si>
  <si>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</si>
  <si>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</si>
  <si>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</si>
  <si>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</si>
  <si>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</si>
  <si>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</si>
  <si>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</si>
  <si>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</si>
  <si>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</si>
  <si>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</si>
  <si>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</si>
  <si>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</si>
  <si>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</si>
  <si>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</si>
  <si>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</si>
  <si>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</si>
  <si>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</si>
  <si>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</si>
  <si>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</si>
  <si>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</si>
  <si>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</si>
  <si>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</si>
  <si>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</si>
  <si>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</si>
  <si>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</si>
  <si>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</si>
  <si>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</si>
  <si>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</si>
  <si>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</si>
  <si>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</si>
  <si>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</si>
  <si>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</si>
  <si>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</si>
  <si>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</si>
  <si>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</si>
  <si>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</si>
  <si>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</si>
  <si>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</si>
  <si>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</si>
  <si>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</si>
  <si>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</si>
  <si>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</si>
  <si>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</si>
  <si>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</si>
  <si>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</si>
  <si>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</si>
  <si>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</si>
  <si>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</si>
  <si>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</si>
  <si>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</si>
  <si>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</si>
  <si>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</si>
  <si>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</si>
  <si>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</si>
  <si>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</si>
  <si>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</si>
  <si>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</si>
  <si>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</si>
  <si>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</si>
  <si>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</si>
  <si>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</si>
  <si>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</si>
  <si>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</si>
  <si>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</si>
  <si>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</si>
  <si>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</si>
  <si>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</si>
  <si>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</si>
  <si>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</si>
  <si>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</si>
  <si>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</si>
  <si>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</si>
  <si>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</si>
  <si>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</si>
  <si>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</si>
  <si>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</si>
  <si>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</si>
  <si>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</si>
  <si>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</si>
  <si>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</si>
  <si>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</si>
  <si>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</si>
  <si>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</si>
  <si>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</si>
  <si>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</si>
  <si>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</si>
  <si>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</si>
  <si>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</si>
  <si>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</si>
  <si>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</si>
  <si>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</si>
  <si>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</si>
  <si>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</si>
  <si>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</si>
  <si>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</si>
  <si>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</si>
  <si>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</si>
  <si>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</si>
  <si>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</si>
  <si>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</si>
  <si>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</si>
  <si>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</si>
  <si>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</si>
  <si>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</si>
  <si>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</si>
  <si>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</si>
  <si>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</si>
  <si>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</si>
  <si>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</si>
  <si>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</si>
  <si>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</si>
  <si>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</si>
  <si>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</si>
  <si>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</si>
  <si>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</si>
  <si>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</si>
  <si>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</si>
  <si>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</si>
  <si>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</si>
  <si>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</si>
  <si>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</si>
  <si>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</si>
  <si>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</si>
  <si>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</si>
  <si>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</si>
  <si>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</si>
  <si>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</si>
  <si>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</si>
  <si>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</si>
  <si>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</si>
  <si>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</si>
  <si>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</si>
  <si>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</si>
  <si>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</si>
  <si>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</si>
  <si>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</si>
  <si>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</si>
  <si>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</si>
  <si>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</si>
  <si>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</si>
  <si>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</si>
  <si>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</si>
  <si>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</si>
  <si>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</si>
  <si>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</si>
  <si>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</si>
  <si>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</si>
  <si>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</si>
  <si>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</si>
  <si>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</si>
  <si>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</si>
  <si>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</si>
  <si>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</si>
  <si>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</si>
  <si>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</si>
  <si>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</si>
  <si>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</si>
  <si>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</si>
  <si>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</si>
  <si>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</si>
  <si>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</si>
  <si>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</si>
  <si>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</si>
  <si>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</si>
  <si>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</si>
  <si>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</si>
  <si>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</si>
  <si>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</si>
  <si>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</si>
  <si>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</si>
  <si>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</si>
  <si>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</si>
  <si>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</si>
  <si>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</si>
  <si>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</si>
  <si>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</si>
  <si>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</si>
  <si>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</si>
  <si>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</si>
  <si>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</si>
  <si>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</si>
  <si>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</si>
  <si>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</si>
  <si>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</si>
  <si>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</si>
  <si>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</si>
  <si>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</si>
  <si>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</si>
  <si>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</si>
  <si>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</si>
  <si>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</si>
  <si>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</si>
  <si>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</si>
  <si>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</si>
  <si>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</si>
  <si>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</si>
  <si>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</si>
  <si>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</si>
  <si>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</si>
  <si>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</si>
  <si>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</si>
  <si>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</si>
  <si>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</si>
  <si>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</si>
  <si>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</si>
  <si>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</si>
  <si>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</si>
  <si>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</si>
  <si>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</si>
  <si>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</si>
  <si>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</si>
  <si>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</si>
  <si>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</si>
  <si>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</si>
  <si>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</si>
  <si>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</si>
  <si>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</si>
  <si>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</si>
  <si>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</si>
  <si>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</si>
  <si>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</si>
  <si>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</si>
  <si>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</si>
  <si>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</si>
  <si>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</si>
  <si>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</si>
  <si>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</si>
  <si>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</si>
  <si>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</si>
  <si>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</si>
  <si>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</si>
  <si>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</si>
  <si>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</si>
  <si>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</si>
  <si>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</si>
  <si>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</si>
  <si>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</si>
  <si>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</si>
  <si>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</si>
  <si>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</si>
  <si>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</si>
  <si>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</si>
  <si>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</si>
  <si>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</si>
  <si>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</si>
  <si>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</si>
  <si>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</si>
  <si>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</si>
  <si>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</si>
  <si>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</si>
  <si>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</si>
  <si>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</si>
  <si>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</si>
  <si>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</si>
  <si>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</si>
  <si>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</si>
  <si>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</si>
  <si>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</si>
  <si>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</si>
  <si>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</si>
  <si>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</si>
  <si>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</si>
  <si>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</si>
  <si>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</si>
  <si>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</si>
  <si>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</si>
  <si>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</si>
  <si>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</si>
  <si>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</si>
  <si>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</si>
  <si>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</si>
  <si>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</si>
  <si>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</si>
  <si>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</si>
  <si>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</si>
  <si>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</si>
  <si>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</si>
  <si>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</si>
  <si>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</si>
  <si>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</si>
  <si>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</si>
  <si>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</si>
  <si>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</si>
  <si>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</si>
  <si>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</si>
  <si>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</si>
  <si>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</si>
  <si>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</si>
  <si>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</si>
  <si>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</si>
  <si>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</si>
  <si>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</si>
  <si>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</si>
  <si>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</si>
  <si>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</si>
  <si>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</si>
  <si>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</si>
  <si>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</si>
  <si>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</si>
  <si>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</si>
  <si>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</si>
  <si>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</si>
  <si>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</si>
  <si>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</si>
  <si>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</si>
  <si>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</si>
  <si>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</si>
  <si>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</si>
  <si>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</si>
  <si>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</si>
  <si>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</si>
  <si>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</si>
  <si>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</si>
  <si>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</si>
  <si>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</si>
  <si>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</si>
  <si>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</si>
  <si>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</si>
  <si>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</si>
  <si>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</si>
  <si>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</si>
  <si>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</si>
  <si>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</si>
  <si>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</si>
  <si>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</si>
  <si>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</si>
  <si>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</si>
  <si>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</si>
  <si>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</si>
  <si>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</si>
  <si>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</si>
  <si>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</si>
  <si>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</si>
  <si>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</si>
  <si>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</si>
  <si>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</si>
  <si>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</si>
  <si>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</si>
  <si>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</si>
  <si>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</si>
  <si>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</si>
  <si>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</si>
  <si>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</si>
  <si>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</si>
  <si>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</si>
  <si>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</si>
  <si>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</si>
  <si>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</si>
  <si>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</si>
  <si>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</si>
  <si>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</si>
  <si>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</si>
  <si>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</si>
  <si>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</si>
  <si>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</si>
  <si>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</si>
  <si>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</si>
  <si>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</si>
  <si>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</si>
  <si>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</si>
  <si>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</si>
  <si>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</si>
  <si>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</si>
  <si>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</si>
  <si>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</si>
  <si>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</si>
  <si>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</si>
  <si>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</si>
  <si>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</si>
  <si>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</si>
  <si>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</si>
  <si>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</si>
  <si>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</si>
  <si>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</si>
  <si>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</si>
  <si>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</si>
  <si>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</si>
  <si>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</si>
  <si>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</si>
  <si>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</si>
  <si>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</si>
  <si>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</si>
  <si>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</si>
  <si>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</si>
  <si>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</si>
  <si>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</si>
  <si>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</si>
  <si>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</si>
  <si>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</si>
  <si>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</si>
  <si>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</si>
  <si>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</si>
  <si>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</si>
  <si>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</si>
  <si>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</si>
  <si>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</si>
  <si>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</si>
  <si>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</si>
  <si>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</si>
  <si>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</si>
  <si>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</si>
  <si>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</si>
  <si>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</si>
  <si>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</si>
  <si>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</si>
  <si>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</si>
  <si>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</si>
  <si>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</si>
  <si>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</si>
  <si>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</si>
  <si>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</si>
  <si>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</si>
  <si>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</si>
  <si>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</si>
  <si>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</si>
  <si>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</si>
  <si>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</si>
  <si>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</si>
  <si>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</si>
  <si>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</si>
  <si>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</si>
  <si>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</si>
  <si>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</si>
  <si>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</si>
  <si>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</si>
  <si>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</si>
  <si>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</si>
  <si>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</si>
  <si>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</si>
  <si>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</si>
  <si>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</si>
  <si>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</si>
  <si>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</si>
  <si>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</si>
  <si>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</si>
  <si>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</si>
  <si>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</si>
  <si>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</si>
  <si>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</si>
  <si>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</si>
  <si>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</si>
  <si>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</si>
  <si>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</si>
  <si>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</si>
  <si>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</si>
  <si>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</si>
  <si>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</si>
  <si>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</si>
  <si>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</si>
  <si>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</si>
  <si>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</si>
  <si>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</si>
  <si>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</si>
  <si>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</si>
  <si>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</si>
  <si>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</si>
  <si>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</si>
  <si>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</si>
  <si>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</si>
  <si>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</si>
  <si>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</si>
  <si>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</si>
  <si>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</si>
  <si>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</si>
  <si>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</si>
  <si>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</si>
  <si>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</si>
  <si>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</si>
  <si>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</si>
  <si>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</si>
  <si>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</si>
  <si>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</si>
  <si>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</si>
  <si>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</si>
  <si>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</si>
  <si>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</si>
  <si>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</si>
  <si>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</si>
  <si>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</si>
  <si>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</si>
  <si>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</si>
  <si>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</si>
  <si>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</si>
  <si>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</si>
  <si>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</si>
  <si>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</si>
  <si>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</si>
  <si>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</si>
  <si>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</si>
  <si>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</si>
  <si>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</si>
  <si>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</si>
  <si>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</si>
  <si>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</si>
  <si>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</si>
  <si>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</si>
  <si>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</si>
  <si>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</si>
  <si>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</si>
  <si>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</si>
  <si>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</si>
  <si>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</si>
  <si>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</si>
  <si>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</si>
  <si>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</si>
  <si>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</si>
  <si>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</si>
  <si>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</si>
  <si>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</si>
  <si>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</si>
  <si>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</si>
  <si>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</si>
  <si>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</si>
  <si>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</si>
  <si>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</si>
  <si>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</si>
  <si>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</si>
  <si>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</si>
  <si>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</si>
  <si>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</si>
  <si>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</si>
  <si>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</si>
  <si>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</si>
  <si>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</si>
  <si>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</si>
  <si>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</si>
  <si>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</si>
  <si>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</si>
  <si>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</si>
  <si>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</si>
  <si>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</si>
  <si>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</si>
  <si>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</si>
  <si>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</si>
  <si>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</si>
  <si>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</si>
  <si>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</si>
  <si>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</si>
  <si>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</si>
  <si>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</si>
  <si>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</si>
  <si>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</si>
  <si>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</si>
  <si>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</si>
  <si>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</si>
  <si>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</si>
  <si>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</si>
  <si>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</si>
  <si>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</si>
  <si>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</si>
  <si>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</si>
  <si>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</si>
  <si>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</si>
  <si>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</si>
  <si>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</si>
  <si>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</si>
  <si>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</si>
  <si>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</si>
  <si>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</si>
  <si>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</si>
  <si>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</si>
  <si>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</si>
  <si>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</si>
  <si>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</si>
  <si>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</si>
  <si>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</si>
  <si>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</si>
  <si>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</si>
  <si>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</si>
  <si>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</si>
  <si>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</si>
  <si>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</si>
  <si>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</si>
  <si>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</si>
  <si>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</si>
  <si>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</si>
  <si>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</si>
  <si>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</si>
  <si>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</si>
  <si>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</si>
  <si>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</si>
  <si>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</si>
  <si>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</si>
  <si>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</si>
  <si>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</si>
  <si>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</si>
  <si>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</si>
  <si>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</si>
  <si>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</si>
  <si>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</si>
  <si>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</si>
  <si>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</si>
  <si>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</si>
  <si>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</si>
  <si>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</si>
  <si>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</si>
  <si>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</si>
  <si>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</si>
  <si>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</si>
  <si>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</si>
  <si>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</si>
  <si>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</si>
  <si>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</si>
  <si>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</si>
  <si>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</si>
  <si>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</si>
  <si>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</si>
  <si>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</si>
  <si>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</si>
  <si>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</si>
  <si>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</si>
  <si>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</si>
  <si>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</si>
  <si>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</si>
  <si>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</si>
  <si>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</si>
  <si>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</si>
  <si>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</si>
  <si>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</si>
  <si>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</si>
  <si>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</si>
  <si>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</si>
  <si>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</si>
  <si>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</si>
  <si>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</si>
  <si>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</si>
  <si>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</si>
  <si>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</si>
  <si>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</si>
  <si>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</si>
  <si>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</si>
  <si>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</si>
  <si>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</si>
  <si>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</si>
  <si>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</si>
  <si>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</si>
  <si>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</si>
  <si>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</si>
  <si>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</si>
  <si>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</si>
  <si>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</si>
  <si>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</si>
  <si>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</si>
  <si>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</si>
  <si>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</si>
  <si>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</si>
  <si>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</si>
  <si>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</si>
  <si>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</si>
  <si>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</si>
  <si>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</si>
  <si>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</si>
  <si>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</si>
  <si>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</si>
  <si>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</si>
  <si>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</si>
  <si>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</si>
  <si>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</si>
  <si>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</si>
  <si>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</si>
  <si>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</si>
  <si>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</si>
  <si>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</si>
  <si>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</si>
  <si>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</si>
  <si>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</si>
  <si>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</si>
  <si>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</si>
  <si>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</si>
  <si>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</si>
  <si>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</si>
  <si>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</si>
  <si>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</si>
  <si>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</si>
  <si>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</si>
  <si>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</si>
  <si>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</si>
  <si>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</si>
  <si>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</si>
  <si>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</si>
  <si>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</si>
  <si>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</si>
  <si>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</si>
  <si>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</si>
  <si>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</si>
  <si>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</si>
  <si>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</si>
  <si>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</si>
  <si>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</si>
  <si>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</si>
  <si>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</si>
  <si>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</si>
  <si>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</si>
  <si>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</si>
  <si>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</si>
  <si>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</si>
  <si>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</si>
  <si>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</si>
  <si>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</si>
  <si>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</si>
  <si>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</si>
  <si>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</si>
  <si>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</si>
  <si>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</si>
  <si>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</si>
  <si>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</si>
  <si>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</si>
  <si>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</si>
  <si>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</si>
  <si>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</si>
  <si>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</si>
  <si>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</si>
  <si>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</si>
  <si>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</si>
  <si>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</si>
  <si>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</si>
  <si>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</si>
  <si>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</si>
  <si>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</si>
  <si>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</si>
  <si>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</si>
  <si>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</si>
  <si>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</si>
  <si>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</si>
  <si>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</si>
  <si>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</si>
  <si>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</si>
  <si>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</si>
  <si>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</si>
  <si>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</si>
  <si>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</si>
  <si>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</si>
  <si>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</si>
  <si>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</si>
  <si>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</si>
  <si>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</si>
  <si>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</si>
  <si>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</si>
  <si>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</si>
  <si>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</si>
  <si>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</si>
  <si>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</si>
  <si>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</si>
  <si>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</si>
  <si>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</si>
  <si>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</si>
  <si>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</si>
  <si>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</si>
  <si>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</si>
  <si>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</si>
  <si>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</si>
  <si>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</si>
  <si>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</si>
  <si>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</si>
  <si>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</si>
  <si>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</si>
  <si>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</si>
  <si>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</si>
  <si>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</si>
  <si>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</si>
  <si>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</si>
  <si>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</si>
  <si>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</si>
  <si>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</si>
  <si>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</si>
  <si>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</si>
  <si>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</si>
  <si>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</si>
  <si>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</si>
  <si>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</si>
  <si>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</si>
  <si>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</si>
  <si>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</si>
  <si>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</si>
  <si>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</si>
  <si>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</si>
  <si>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</si>
  <si>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</si>
  <si>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</si>
  <si>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</si>
  <si>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</si>
  <si>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</si>
  <si>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</si>
  <si>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</si>
  <si>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</si>
  <si>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</si>
  <si>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</si>
  <si>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</si>
  <si>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</si>
  <si>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</si>
  <si>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</si>
  <si>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</si>
  <si>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</si>
  <si>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</si>
  <si>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</si>
  <si>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</si>
  <si>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</si>
  <si>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</si>
  <si>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</si>
  <si>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</si>
  <si>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</si>
  <si>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</si>
  <si>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</si>
  <si>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</si>
  <si>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</si>
  <si>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</si>
  <si>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</si>
  <si>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</si>
  <si>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</si>
  <si>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</si>
  <si>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</si>
  <si>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</si>
  <si>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</si>
  <si>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</si>
  <si>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</si>
  <si>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</si>
  <si>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</si>
  <si>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</si>
  <si>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</si>
  <si>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</si>
  <si>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</si>
  <si>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</si>
  <si>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</si>
  <si>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</si>
  <si>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</si>
  <si>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</si>
  <si>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</si>
  <si>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</si>
  <si>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</si>
  <si>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</si>
  <si>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</si>
  <si>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</si>
  <si>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</si>
  <si>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</si>
  <si>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</si>
  <si>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</si>
  <si>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</si>
  <si>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</si>
  <si>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</si>
  <si>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</si>
  <si>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</si>
  <si>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</si>
  <si>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</si>
  <si>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</si>
  <si>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</si>
  <si>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</si>
  <si>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</si>
  <si>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</si>
  <si>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</si>
  <si>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</si>
  <si>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</si>
  <si>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</si>
  <si>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</si>
  <si>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</si>
  <si>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</si>
  <si>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</si>
  <si>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</si>
  <si>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</si>
  <si>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</si>
  <si>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</si>
  <si>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</si>
  <si>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</si>
  <si>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</si>
  <si>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</si>
  <si>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</si>
  <si>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</si>
  <si>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</si>
  <si>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</si>
  <si>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</si>
  <si>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</si>
  <si>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</si>
  <si>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</si>
  <si>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</si>
  <si>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</si>
  <si>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</si>
  <si>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</si>
  <si>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</si>
  <si>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</si>
  <si>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</si>
  <si>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</si>
  <si>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</si>
  <si>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</si>
  <si>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</si>
  <si>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</si>
  <si>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</si>
  <si>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</si>
  <si>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</si>
  <si>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</si>
  <si>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</si>
  <si>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</si>
  <si>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</si>
  <si>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</si>
  <si>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</si>
  <si>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</si>
  <si>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</si>
  <si>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</si>
  <si>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</si>
  <si>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</si>
  <si>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</si>
  <si>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</si>
  <si>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</si>
  <si>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</si>
  <si>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</si>
  <si>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</si>
  <si>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</si>
  <si>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</si>
  <si>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</si>
  <si>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</si>
  <si>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</si>
  <si>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</si>
  <si>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</si>
  <si>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</si>
  <si>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</si>
  <si>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</si>
  <si>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</si>
  <si>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</si>
  <si>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</si>
  <si>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</si>
  <si>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</si>
  <si>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</si>
  <si>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</si>
  <si>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</si>
  <si>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</si>
  <si>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</si>
  <si>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</si>
  <si>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</si>
  <si>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</si>
  <si>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</si>
  <si>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</si>
  <si>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</si>
  <si>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</si>
  <si>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</si>
  <si>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</si>
  <si>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</si>
  <si>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</si>
  <si>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</si>
  <si>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</si>
  <si>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</si>
  <si>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</si>
  <si>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</si>
  <si>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</si>
  <si>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</si>
  <si>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</si>
  <si>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</si>
  <si>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</si>
  <si>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</si>
  <si>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</si>
  <si>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</si>
  <si>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</si>
  <si>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</si>
  <si>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</si>
  <si>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</si>
  <si>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</si>
  <si>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</si>
  <si>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</si>
  <si>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</si>
  <si>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</si>
  <si>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</si>
  <si>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</si>
  <si>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</si>
  <si>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</si>
  <si>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</si>
  <si>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</si>
  <si>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</si>
  <si>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</si>
  <si>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</si>
  <si>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</si>
  <si>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</si>
  <si>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</si>
  <si>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</si>
  <si>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</si>
  <si>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</si>
  <si>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</si>
  <si>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</si>
  <si>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</si>
  <si>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</si>
  <si>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</si>
  <si>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</si>
  <si>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</si>
  <si>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</si>
  <si>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</si>
  <si>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</si>
  <si>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</si>
  <si>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</si>
  <si>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</si>
  <si>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</si>
  <si>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</si>
  <si>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</si>
  <si>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</si>
  <si>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</si>
  <si>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</si>
  <si>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</si>
  <si>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</si>
  <si>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</si>
  <si>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</si>
  <si>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</si>
  <si>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</si>
  <si>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</si>
  <si>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</si>
  <si>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</si>
  <si>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</si>
  <si>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</si>
  <si>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</si>
  <si>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</si>
  <si>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</si>
  <si>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</si>
  <si>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</si>
  <si>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</si>
  <si>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</si>
  <si>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</si>
  <si>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</si>
  <si>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</si>
  <si>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</si>
  <si>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</si>
  <si>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</si>
  <si>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</si>
  <si>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</si>
  <si>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</si>
  <si>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</si>
  <si>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</si>
  <si>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</si>
  <si>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</si>
  <si>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</si>
  <si>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</si>
  <si>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</si>
  <si>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</si>
  <si>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</si>
  <si>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</si>
  <si>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</si>
  <si>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</si>
  <si>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</si>
  <si>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</si>
  <si>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</si>
  <si>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</si>
  <si>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</si>
  <si>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</si>
  <si>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</si>
  <si>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</si>
  <si>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</si>
  <si>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</si>
  <si>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</si>
  <si>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</si>
  <si>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</si>
  <si>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</si>
  <si>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</si>
  <si>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</si>
  <si>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</si>
  <si>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</si>
  <si>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</si>
  <si>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</si>
  <si>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</si>
  <si>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</si>
  <si>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</si>
  <si>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</si>
  <si>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</si>
  <si>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</si>
  <si>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</si>
  <si>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</si>
  <si>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</si>
  <si>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</si>
  <si>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</si>
  <si>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</si>
  <si>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</si>
  <si>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</si>
  <si>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</si>
  <si>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</si>
  <si>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</si>
  <si>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</si>
  <si>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</si>
  <si>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</si>
  <si>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</si>
  <si>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</si>
  <si>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</si>
  <si>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</si>
  <si>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</si>
  <si>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</si>
  <si>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</si>
  <si>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</si>
  <si>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</si>
  <si>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</si>
  <si>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</si>
  <si>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</si>
  <si>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</si>
  <si>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</si>
  <si>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</si>
  <si>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</si>
  <si>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</si>
  <si>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</si>
  <si>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</si>
  <si>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</si>
  <si>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</si>
  <si>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</si>
  <si>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</si>
  <si>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</si>
  <si>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</si>
  <si>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</si>
  <si>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</si>
  <si>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</si>
  <si>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</si>
  <si>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</si>
  <si>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</si>
  <si>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</si>
  <si>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</si>
  <si>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</si>
  <si>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</si>
  <si>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</si>
  <si>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</si>
  <si>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</si>
  <si>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</si>
  <si>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</si>
  <si>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</si>
  <si>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</si>
  <si>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</si>
  <si>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</si>
  <si>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</si>
  <si>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</si>
  <si>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</si>
  <si>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</si>
  <si>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</si>
  <si>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</si>
  <si>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</si>
  <si>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</si>
  <si>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</si>
  <si>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</si>
  <si>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</si>
  <si>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</si>
  <si>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</si>
  <si>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</si>
  <si>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</si>
  <si>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</si>
  <si>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</si>
  <si>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</si>
  <si>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</si>
  <si>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</si>
  <si>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</si>
  <si>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</si>
  <si>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</si>
  <si>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</si>
  <si>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</si>
  <si>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</si>
  <si>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</si>
  <si>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</si>
  <si>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</si>
  <si>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</si>
  <si>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</si>
  <si>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</si>
  <si>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</si>
  <si>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</si>
  <si>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</si>
  <si>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</si>
  <si>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</si>
  <si>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</si>
  <si>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</si>
  <si>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</si>
  <si>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</si>
  <si>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</si>
  <si>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</si>
  <si>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</si>
  <si>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</si>
  <si>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</si>
  <si>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</si>
  <si>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</si>
  <si>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</si>
  <si>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</si>
  <si>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</si>
  <si>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</si>
  <si>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</si>
  <si>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</si>
  <si>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</si>
  <si>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</si>
  <si>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</si>
  <si>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</si>
  <si>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</si>
  <si>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</si>
  <si>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</si>
  <si>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</si>
  <si>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</si>
  <si>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</si>
  <si>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</si>
  <si>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</si>
  <si>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</si>
  <si>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</si>
  <si>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</si>
  <si>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</si>
  <si>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</si>
  <si>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</si>
  <si>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</si>
  <si>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</si>
  <si>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</si>
  <si>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</si>
  <si>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</si>
  <si>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</si>
  <si>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</si>
  <si>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</si>
  <si>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</si>
  <si>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</si>
  <si>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</si>
  <si>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</si>
  <si>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</si>
  <si>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</si>
  <si>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</si>
  <si>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</si>
  <si>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</si>
  <si>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</si>
  <si>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</si>
  <si>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</si>
  <si>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</si>
  <si>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</si>
  <si>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</si>
  <si>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</si>
  <si>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</si>
  <si>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</si>
  <si>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</si>
  <si>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</si>
  <si>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</si>
  <si>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</si>
  <si>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</si>
  <si>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</si>
  <si>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</si>
  <si>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</si>
  <si>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</si>
  <si>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</si>
  <si>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</si>
  <si>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</si>
  <si>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</si>
  <si>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</si>
  <si>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</si>
  <si>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</si>
  <si>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</si>
  <si>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</si>
  <si>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</si>
  <si>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</si>
  <si>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</si>
  <si>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</si>
  <si>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</si>
  <si>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</si>
  <si>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</si>
  <si>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</si>
  <si>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</si>
  <si>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</si>
  <si>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</si>
  <si>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</si>
  <si>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</si>
  <si>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</si>
  <si>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</si>
  <si>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</si>
  <si>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</si>
  <si>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</si>
  <si>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</si>
  <si>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</si>
  <si>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</si>
  <si>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</si>
  <si>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</si>
  <si>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</si>
  <si>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</si>
  <si>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</si>
  <si>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</si>
  <si>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</si>
  <si>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</si>
  <si>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</si>
  <si>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</si>
  <si>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</si>
  <si>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</si>
  <si>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</si>
  <si>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</si>
  <si>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</si>
  <si>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</si>
  <si>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</si>
  <si>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</si>
  <si>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</si>
  <si>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</si>
  <si>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</si>
  <si>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</si>
  <si>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</si>
  <si>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</si>
  <si>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</si>
  <si>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</si>
  <si>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</si>
  <si>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</si>
  <si>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</si>
  <si>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</si>
  <si>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</si>
  <si>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</si>
  <si>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</si>
  <si>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</si>
  <si>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</si>
  <si>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</si>
  <si>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</si>
  <si>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</si>
  <si>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</si>
  <si>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</si>
  <si>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</si>
  <si>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</si>
  <si>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</si>
  <si>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</si>
  <si>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</si>
  <si>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</si>
  <si>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</si>
  <si>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</si>
  <si>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</si>
  <si>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</si>
  <si>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</si>
  <si>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</si>
  <si>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</si>
  <si>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</si>
  <si>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</si>
  <si>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</si>
  <si>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</si>
  <si>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</si>
  <si>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</si>
  <si>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</si>
  <si>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</si>
  <si>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</si>
  <si>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</si>
  <si>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</si>
  <si>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</si>
  <si>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</si>
  <si>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</si>
  <si>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</si>
  <si>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</si>
  <si>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</si>
  <si>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</si>
  <si>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</si>
  <si>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</si>
  <si>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</si>
  <si>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</si>
  <si>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</si>
  <si>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</si>
  <si>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</si>
  <si>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</si>
  <si>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</si>
  <si>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</si>
  <si>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</si>
  <si>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</si>
  <si>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</si>
  <si>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</si>
  <si>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</si>
  <si>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</si>
  <si>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</si>
  <si>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</si>
  <si>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</si>
  <si>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</si>
  <si>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</si>
  <si>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</si>
  <si>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</si>
  <si>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</si>
  <si>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</si>
  <si>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</si>
  <si>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</si>
  <si>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</si>
  <si>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</si>
  <si>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</si>
  <si>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</si>
  <si>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</si>
  <si>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</si>
  <si>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</si>
  <si>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</si>
  <si>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</si>
  <si>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</si>
  <si>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</si>
  <si>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</si>
  <si>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</si>
  <si>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</si>
  <si>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</si>
  <si>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</si>
  <si>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</si>
  <si>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</si>
  <si>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</si>
  <si>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</si>
  <si>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</si>
  <si>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</si>
  <si>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</si>
  <si>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</si>
  <si>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</si>
  <si>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</si>
  <si>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</si>
  <si>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</si>
  <si>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</si>
  <si>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</si>
  <si>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</si>
  <si>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</si>
  <si>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</si>
  <si>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</si>
  <si>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</si>
  <si>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</si>
  <si>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</si>
  <si>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</si>
  <si>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</si>
  <si>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</si>
  <si>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</si>
  <si>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</si>
  <si>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</si>
  <si>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</si>
  <si>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</si>
  <si>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</si>
  <si>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</si>
  <si>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</si>
  <si>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</si>
  <si>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</si>
  <si>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</si>
  <si>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</si>
  <si>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</si>
  <si>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</si>
  <si>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</si>
  <si>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</si>
  <si>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</si>
  <si>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</si>
  <si>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</si>
  <si>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</si>
  <si>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</si>
  <si>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</si>
  <si>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</si>
  <si>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</si>
  <si>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</si>
  <si>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</si>
  <si>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</si>
  <si>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</si>
  <si>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</si>
  <si>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</si>
  <si>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</si>
  <si>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</si>
  <si>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</si>
  <si>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</si>
  <si>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</si>
  <si>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</si>
  <si>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</si>
  <si>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</si>
  <si>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</si>
  <si>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</si>
  <si>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</si>
  <si>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</si>
  <si>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</si>
  <si>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</si>
  <si>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</si>
  <si>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</si>
  <si>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</si>
  <si>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</si>
  <si>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</si>
  <si>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</si>
  <si>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</si>
  <si>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</si>
  <si>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</si>
  <si>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</si>
  <si>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</si>
  <si>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</si>
  <si>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</si>
  <si>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</si>
  <si>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</si>
  <si>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</si>
  <si>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</si>
  <si>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</si>
  <si>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</si>
  <si>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</si>
  <si>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</si>
  <si>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</si>
  <si>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</si>
  <si>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</si>
  <si>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</si>
  <si>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</si>
  <si>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</si>
  <si>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</si>
  <si>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</si>
  <si>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</si>
  <si>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</si>
  <si>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</si>
  <si>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</si>
  <si>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</si>
  <si>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</si>
  <si>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</si>
  <si>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</si>
  <si>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</si>
  <si>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</si>
  <si>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</si>
  <si>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</si>
  <si>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</si>
  <si>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</si>
  <si>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</si>
  <si>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</si>
  <si>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</si>
  <si>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</si>
  <si>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</si>
  <si>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</si>
  <si>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</si>
  <si>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</si>
  <si>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</si>
  <si>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</si>
  <si>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</si>
  <si>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</si>
  <si>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</si>
  <si>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</si>
  <si>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</si>
  <si>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</si>
  <si>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</si>
  <si>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</si>
  <si>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</si>
  <si>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</si>
  <si>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</si>
  <si>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</si>
  <si>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</si>
  <si>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</si>
  <si>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</si>
  <si>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</si>
  <si>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</si>
  <si>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</si>
  <si>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</si>
  <si>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</si>
  <si>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</si>
  <si>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</si>
  <si>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</si>
  <si>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</si>
  <si>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</si>
  <si>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</si>
  <si>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</si>
  <si>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</si>
  <si>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</si>
  <si>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</si>
  <si>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</si>
  <si>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</si>
  <si>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</si>
  <si>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</si>
  <si>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</si>
  <si>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</si>
  <si>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</si>
  <si>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</si>
  <si>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</si>
  <si>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</si>
  <si>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</si>
  <si>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</si>
  <si>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</si>
  <si>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</si>
  <si>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</si>
  <si>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</si>
  <si>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</si>
  <si>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</si>
  <si>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</si>
  <si>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</si>
  <si>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</si>
  <si>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</si>
  <si>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</si>
  <si>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</si>
  <si>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</si>
  <si>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</si>
  <si>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</si>
  <si>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</si>
  <si>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</si>
  <si>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</si>
  <si>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</si>
  <si>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</si>
  <si>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</si>
  <si>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</si>
  <si>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</si>
  <si>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</si>
  <si>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</si>
  <si>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</si>
  <si>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</si>
  <si>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</si>
  <si>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</si>
  <si>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</si>
  <si>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</si>
  <si>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</si>
  <si>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</si>
  <si>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</si>
  <si>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</si>
  <si>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</si>
  <si>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</si>
  <si>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</si>
  <si>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</si>
  <si>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</si>
  <si>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</si>
  <si>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</si>
  <si>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</si>
  <si>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</si>
  <si>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</si>
  <si>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</si>
  <si>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</si>
  <si>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</si>
  <si>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</si>
  <si>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</si>
  <si>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</si>
  <si>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</si>
  <si>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</si>
  <si>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</si>
  <si>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</si>
  <si>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</si>
  <si>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</si>
  <si>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</si>
  <si>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</si>
  <si>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</si>
  <si>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</si>
  <si>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</si>
  <si>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</si>
  <si>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</si>
  <si>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</si>
  <si>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</si>
  <si>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</si>
  <si>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</si>
  <si>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</si>
  <si>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</si>
  <si>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</si>
  <si>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</si>
  <si>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</si>
  <si>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</si>
  <si>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</si>
  <si>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</si>
  <si>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</si>
  <si>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</si>
  <si>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</si>
  <si>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</si>
  <si>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</si>
  <si>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</si>
  <si>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</si>
  <si>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</si>
  <si>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</si>
  <si>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</si>
  <si>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</si>
  <si>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</si>
  <si>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</si>
  <si>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</si>
  <si>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</si>
  <si>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</si>
  <si>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</si>
  <si>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</si>
  <si>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</si>
  <si>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</si>
  <si>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</si>
  <si>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</si>
  <si>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</si>
  <si>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</si>
  <si>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</si>
  <si>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</si>
  <si>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</si>
  <si>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</si>
  <si>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</si>
  <si>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</si>
  <si>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</si>
  <si>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</si>
  <si>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</si>
  <si>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</si>
  <si>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</si>
  <si>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</si>
  <si>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</si>
  <si>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</si>
  <si>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</si>
  <si>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</si>
  <si>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</si>
  <si>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</si>
  <si>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</si>
  <si>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</si>
  <si>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</si>
  <si>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</si>
  <si>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</si>
  <si>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</si>
  <si>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</si>
  <si>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</si>
  <si>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</si>
  <si>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</si>
  <si>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</si>
  <si>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</si>
  <si>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</si>
  <si>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</si>
  <si>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</si>
  <si>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</si>
  <si>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</si>
  <si>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</si>
  <si>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</si>
  <si>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</si>
  <si>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</si>
  <si>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</si>
  <si>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</si>
  <si>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</si>
  <si>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</si>
  <si>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</si>
  <si>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</si>
  <si>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</si>
  <si>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</si>
  <si>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</si>
  <si>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</si>
  <si>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</si>
  <si>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</si>
  <si>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</si>
  <si>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</si>
  <si>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</si>
  <si>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</si>
  <si>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</si>
  <si>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</si>
  <si>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</si>
  <si>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</si>
  <si>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</si>
  <si>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</si>
  <si>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</si>
  <si>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</si>
  <si>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</si>
  <si>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</si>
  <si>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</si>
  <si>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</si>
  <si>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</si>
  <si>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</si>
  <si>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</si>
  <si>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</si>
  <si>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</si>
  <si>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</si>
  <si>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</si>
  <si>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</si>
  <si>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</si>
  <si>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</si>
  <si>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</si>
  <si>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</si>
  <si>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</si>
  <si>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</si>
  <si>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</si>
  <si>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</si>
  <si>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</si>
  <si>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</si>
  <si>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</si>
  <si>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</si>
  <si>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</si>
  <si>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</si>
  <si>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</si>
  <si>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</si>
  <si>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</si>
  <si>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</si>
  <si>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</si>
  <si>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</si>
  <si>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</si>
  <si>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</si>
  <si>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</si>
  <si>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</si>
  <si>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</si>
  <si>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</si>
  <si>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</si>
  <si>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</si>
  <si>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</si>
  <si>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</si>
  <si>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</si>
  <si>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</si>
  <si>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</si>
  <si>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</si>
  <si>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</si>
  <si>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</si>
  <si>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</si>
  <si>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</si>
  <si>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</si>
  <si>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</si>
  <si>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</si>
  <si>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</si>
  <si>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</si>
  <si>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</si>
  <si>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</si>
  <si>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</si>
  <si>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</si>
  <si>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</si>
  <si>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</si>
  <si>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</si>
  <si>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</si>
  <si>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</si>
  <si>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</si>
  <si>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</si>
  <si>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</si>
  <si>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</si>
  <si>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</si>
  <si>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</si>
  <si>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</si>
  <si>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</si>
  <si>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</si>
  <si>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</si>
  <si>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</si>
  <si>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</si>
  <si>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</si>
  <si>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</si>
  <si>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</si>
  <si>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</si>
  <si>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</si>
  <si>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</si>
  <si>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</si>
  <si>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</si>
  <si>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</si>
  <si>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</si>
  <si>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</si>
  <si>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</si>
  <si>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</si>
  <si>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</si>
  <si>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</si>
  <si>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</si>
  <si>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</si>
  <si>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</si>
  <si>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</si>
  <si>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</si>
  <si>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</si>
  <si>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</si>
  <si>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</si>
  <si>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</si>
  <si>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</si>
  <si>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</si>
  <si>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</si>
  <si>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</si>
  <si>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</si>
  <si>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</si>
  <si>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</si>
  <si>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</si>
  <si>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</si>
  <si>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</si>
  <si>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</si>
  <si>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</si>
  <si>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</si>
  <si>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</si>
  <si>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</si>
  <si>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</si>
  <si>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</si>
  <si>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</si>
  <si>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</si>
  <si>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</si>
  <si>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</si>
  <si>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</si>
  <si>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</si>
  <si>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</si>
  <si>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</si>
  <si>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</si>
  <si>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</si>
  <si>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</si>
  <si>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</si>
  <si>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</si>
  <si>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</si>
  <si>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</si>
  <si>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</si>
  <si>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</si>
  <si>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</si>
  <si>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</si>
  <si>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</si>
  <si>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</si>
  <si>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</si>
  <si>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</si>
  <si>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</si>
  <si>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</si>
  <si>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</si>
  <si>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</si>
  <si>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</si>
  <si>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</si>
  <si>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</si>
  <si>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</si>
  <si>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</si>
  <si>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</si>
  <si>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</si>
  <si>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</si>
  <si>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</si>
  <si>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</si>
  <si>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</si>
  <si>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</si>
  <si>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</si>
  <si>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</si>
  <si>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</si>
  <si>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</si>
  <si>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</si>
  <si>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</si>
  <si>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</si>
  <si>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</si>
  <si>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</si>
  <si>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</si>
  <si>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</si>
  <si>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</si>
  <si>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</si>
  <si>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</si>
  <si>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</si>
  <si>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</si>
  <si>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</si>
  <si>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</si>
  <si>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</si>
  <si>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</si>
  <si>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</si>
  <si>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</si>
  <si>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</si>
  <si>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</si>
  <si>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</si>
  <si>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</si>
  <si>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</si>
  <si>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</si>
  <si>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</si>
  <si>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</si>
  <si>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</si>
  <si>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</si>
  <si>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</si>
  <si>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</si>
  <si>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</si>
  <si>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</si>
  <si>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</si>
  <si>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</si>
  <si>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</si>
  <si>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</si>
  <si>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</si>
  <si>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</si>
  <si>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</si>
  <si>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</si>
  <si>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</si>
  <si>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</si>
  <si>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</si>
  <si>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</si>
  <si>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</si>
  <si>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</si>
  <si>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</si>
  <si>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</si>
  <si>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</si>
  <si>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</si>
  <si>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</si>
  <si>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</si>
  <si>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</si>
  <si>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</si>
  <si>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</si>
  <si>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</si>
  <si>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</si>
  <si>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</si>
  <si>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</si>
  <si>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</si>
  <si>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</si>
  <si>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</si>
  <si>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</si>
  <si>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</si>
  <si>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</si>
  <si>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</si>
  <si>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</si>
  <si>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</si>
  <si>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</si>
  <si>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</si>
  <si>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</si>
  <si>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</si>
  <si>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</si>
  <si>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</si>
  <si>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</si>
  <si>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</si>
  <si>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</si>
  <si>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</si>
  <si>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</si>
  <si>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</si>
  <si>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</si>
  <si>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</si>
  <si>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</si>
  <si>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</si>
  <si>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</si>
  <si>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</si>
  <si>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</si>
  <si>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</si>
  <si>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</si>
  <si>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</si>
  <si>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</si>
  <si>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</si>
  <si>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</si>
  <si>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</si>
  <si>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</si>
  <si>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</si>
  <si>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</si>
  <si>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</si>
  <si>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</si>
  <si>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</si>
  <si>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</si>
  <si>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</si>
  <si>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</si>
  <si>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</si>
  <si>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</si>
  <si>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</si>
  <si>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</si>
  <si>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</si>
  <si>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</si>
  <si>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</si>
  <si>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</si>
  <si>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</si>
  <si>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</si>
  <si>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</si>
  <si>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</si>
  <si>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</si>
  <si>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</si>
  <si>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</si>
  <si>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</si>
  <si>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</si>
  <si>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</si>
  <si>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</si>
  <si>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</si>
  <si>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</si>
  <si>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</si>
  <si>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</si>
  <si>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</si>
  <si>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</si>
  <si>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</si>
  <si>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</si>
  <si>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</si>
  <si>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</si>
  <si>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</si>
  <si>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</si>
  <si>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</si>
  <si>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</si>
  <si>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</si>
  <si>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</si>
  <si>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</si>
  <si>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</si>
  <si>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</si>
  <si>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</si>
  <si>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</si>
  <si>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</si>
  <si>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</si>
  <si>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</si>
  <si>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</si>
  <si>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</si>
  <si>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</si>
  <si>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</si>
  <si>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</si>
  <si>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</si>
  <si>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</si>
  <si>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</si>
  <si>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</si>
  <si>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</si>
  <si>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</si>
  <si>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</si>
  <si>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</si>
  <si>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</si>
  <si>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</si>
  <si>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</si>
  <si>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</si>
  <si>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</si>
  <si>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</si>
  <si>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</si>
  <si>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</si>
  <si>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</si>
  <si>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</si>
  <si>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</si>
  <si>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</si>
  <si>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</si>
  <si>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</si>
  <si>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</si>
  <si>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</si>
  <si>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</si>
  <si>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</si>
  <si>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</si>
  <si>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</si>
  <si>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</si>
  <si>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</si>
  <si>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</si>
  <si>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</si>
  <si>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</si>
  <si>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</si>
  <si>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</si>
  <si>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</si>
  <si>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</si>
  <si>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</si>
  <si>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</si>
  <si>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</si>
  <si>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</si>
  <si>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</si>
  <si>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</si>
  <si>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</si>
  <si>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</si>
  <si>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</si>
  <si>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</si>
  <si>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</si>
  <si>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</si>
  <si>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</si>
  <si>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</si>
  <si>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</si>
  <si>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</si>
  <si>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</si>
  <si>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</si>
  <si>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</si>
  <si>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</si>
  <si>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</si>
  <si>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</si>
  <si>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</si>
  <si>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</si>
  <si>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</si>
  <si>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</si>
  <si>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</si>
  <si>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</si>
  <si>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</si>
  <si>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</si>
  <si>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</si>
  <si>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</si>
  <si>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</si>
  <si>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</si>
  <si>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</si>
  <si>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</si>
  <si>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</si>
  <si>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</si>
  <si>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</si>
  <si>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</si>
  <si>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</si>
  <si>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</si>
  <si>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</si>
  <si>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</si>
  <si>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</si>
  <si>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</si>
  <si>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</si>
  <si>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</si>
  <si>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</si>
  <si>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</si>
  <si>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</si>
  <si>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</si>
  <si>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</si>
  <si>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</si>
  <si>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</si>
  <si>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</si>
  <si>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</si>
  <si>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</si>
  <si>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</si>
  <si>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</si>
  <si>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</si>
  <si>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</si>
  <si>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</si>
  <si>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</si>
  <si>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</si>
  <si>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</si>
  <si>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</si>
  <si>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</si>
  <si>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</si>
  <si>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</si>
  <si>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</si>
  <si>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</si>
  <si>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</si>
  <si>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</si>
  <si>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</si>
  <si>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</si>
  <si>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</si>
  <si>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</si>
  <si>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</si>
  <si>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</si>
  <si>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</si>
  <si>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</si>
  <si>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</si>
  <si>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</si>
  <si>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</si>
  <si>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</si>
  <si>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</si>
  <si>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</si>
  <si>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</si>
  <si>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</si>
  <si>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</si>
  <si>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</si>
  <si>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</si>
  <si>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</si>
  <si>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</si>
  <si>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</si>
  <si>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</si>
  <si>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</si>
  <si>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</si>
  <si>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</si>
  <si>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</si>
  <si>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</si>
  <si>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</si>
  <si>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</si>
  <si>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</si>
  <si>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</si>
  <si>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</si>
  <si>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</si>
  <si>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</si>
  <si>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</si>
  <si>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</si>
  <si>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</si>
  <si>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</si>
  <si>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</si>
  <si>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</si>
  <si>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</si>
  <si>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</si>
  <si>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</si>
  <si>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</si>
  <si>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</si>
  <si>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</si>
  <si>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</si>
  <si>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</si>
  <si>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</si>
  <si>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</si>
  <si>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</si>
  <si>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</si>
  <si>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</si>
  <si>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</si>
  <si>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</si>
  <si>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</si>
  <si>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</si>
  <si>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</si>
  <si>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</si>
  <si>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</si>
  <si>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</si>
  <si>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</si>
  <si>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</si>
  <si>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</si>
  <si>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</si>
  <si>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</si>
  <si>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</si>
  <si>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</si>
  <si>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</si>
  <si>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</si>
  <si>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</si>
  <si>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</si>
  <si>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</si>
  <si>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</si>
  <si>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</si>
  <si>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</si>
  <si>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</si>
  <si>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</si>
  <si>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</si>
  <si>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</si>
  <si>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</si>
  <si>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</si>
  <si>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</si>
  <si>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</si>
  <si>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</si>
  <si>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</si>
  <si>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</si>
  <si>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</si>
  <si>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</si>
  <si>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</si>
  <si>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</si>
  <si>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</si>
  <si>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</si>
  <si>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</si>
  <si>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</si>
  <si>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</si>
  <si>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</si>
  <si>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</si>
  <si>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</si>
  <si>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</si>
  <si>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</si>
  <si>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</si>
  <si>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</si>
  <si>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</si>
  <si>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</si>
  <si>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</si>
  <si>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</si>
  <si>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</si>
  <si>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</si>
  <si>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</si>
  <si>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</si>
  <si>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</si>
  <si>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</si>
  <si>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</si>
  <si>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</si>
  <si>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</si>
  <si>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</si>
  <si>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</si>
  <si>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</si>
  <si>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</si>
  <si>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</si>
  <si>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</si>
  <si>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</si>
  <si>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</si>
  <si>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</si>
  <si>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</si>
  <si>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</si>
  <si>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</si>
  <si>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</si>
  <si>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</si>
  <si>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</si>
  <si>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</si>
  <si>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</si>
  <si>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</si>
  <si>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</si>
  <si>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</si>
  <si>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</si>
  <si>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</si>
  <si>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</si>
  <si>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</si>
  <si>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</si>
  <si>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</si>
  <si>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</si>
  <si>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</si>
  <si>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</si>
  <si>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</si>
  <si>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</si>
  <si>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</si>
  <si>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</si>
  <si>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</si>
  <si>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</si>
  <si>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</si>
  <si>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</si>
  <si>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</si>
  <si>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</si>
  <si>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</si>
  <si>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</si>
  <si>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</si>
  <si>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</si>
  <si>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</si>
  <si>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</si>
  <si>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</si>
  <si>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</si>
  <si>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</si>
  <si>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</si>
  <si>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</si>
  <si>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</si>
  <si>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</si>
  <si>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</si>
  <si>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</si>
  <si>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</si>
  <si>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</si>
  <si>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</si>
  <si>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</si>
  <si>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</si>
  <si>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</si>
  <si>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</si>
  <si>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</si>
  <si>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</si>
  <si>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</si>
  <si>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</si>
  <si>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</si>
  <si>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</si>
  <si>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</si>
  <si>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</si>
  <si>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</si>
  <si>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</si>
  <si>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</si>
  <si>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</si>
  <si>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</si>
  <si>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</si>
  <si>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</si>
  <si>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</si>
  <si>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</si>
  <si>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</si>
  <si>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</si>
  <si>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</si>
  <si>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</si>
  <si>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</si>
  <si>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</si>
  <si>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</si>
  <si>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</si>
  <si>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</si>
  <si>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</si>
  <si>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</si>
  <si>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</si>
  <si>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</si>
  <si>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</si>
  <si>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</si>
  <si>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</si>
  <si>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</si>
  <si>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</si>
  <si>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</si>
  <si>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</si>
  <si>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</si>
  <si>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</si>
  <si>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</si>
  <si>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</si>
  <si>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</si>
  <si>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</si>
  <si>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</si>
  <si>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</si>
  <si>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</si>
  <si>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</si>
  <si>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</si>
  <si>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</si>
  <si>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</si>
  <si>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</si>
  <si>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</si>
  <si>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</si>
  <si>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</si>
  <si>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</si>
  <si>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</si>
  <si>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</si>
  <si>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</si>
  <si>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</si>
  <si>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</si>
  <si>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</si>
  <si>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</si>
  <si>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</si>
  <si>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</si>
  <si>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</si>
  <si>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</si>
  <si>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</si>
  <si>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</si>
  <si>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</si>
  <si>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</si>
  <si>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</si>
  <si>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</si>
  <si>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</si>
  <si>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</si>
  <si>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</si>
  <si>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</si>
  <si>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</si>
  <si>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</si>
  <si>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</si>
  <si>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</si>
  <si>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</si>
  <si>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</si>
  <si>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</si>
  <si>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</si>
  <si>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</si>
  <si>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</si>
  <si>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</si>
  <si>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</si>
  <si>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</si>
  <si>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</si>
  <si>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</si>
  <si>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</si>
  <si>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</si>
  <si>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</si>
  <si>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</si>
  <si>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</si>
  <si>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</si>
  <si>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</si>
  <si>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</si>
  <si>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</si>
  <si>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</si>
  <si>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</si>
  <si>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</si>
  <si>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</si>
  <si>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</si>
  <si>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</si>
  <si>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</si>
  <si>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</si>
  <si>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</si>
  <si>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</si>
  <si>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</si>
  <si>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</si>
  <si>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</si>
  <si>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</si>
  <si>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</si>
  <si>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</si>
  <si>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</si>
  <si>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</si>
  <si>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</si>
  <si>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</si>
  <si>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</si>
  <si>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</si>
  <si>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</si>
  <si>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</si>
  <si>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</si>
  <si>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</si>
  <si>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</si>
  <si>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</si>
  <si>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</si>
  <si>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</si>
  <si>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</si>
  <si>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</si>
  <si>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</si>
  <si>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</si>
  <si>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</si>
  <si>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</si>
  <si>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</si>
  <si>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</si>
  <si>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</si>
  <si>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</si>
  <si>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</si>
  <si>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</si>
  <si>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</si>
  <si>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</si>
  <si>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</si>
  <si>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</si>
  <si>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</si>
  <si>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</si>
  <si>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</si>
  <si>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</si>
  <si>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</si>
  <si>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</si>
  <si>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</si>
  <si>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</si>
  <si>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</si>
  <si>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</si>
  <si>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</si>
  <si>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</si>
  <si>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</si>
  <si>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</si>
  <si>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</si>
  <si>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</si>
  <si>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</si>
  <si>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</si>
  <si>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</si>
  <si>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</si>
  <si>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</si>
  <si>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</si>
  <si>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</si>
  <si>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</si>
  <si>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</si>
  <si>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</si>
  <si>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</si>
  <si>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</si>
  <si>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</si>
  <si>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</si>
  <si>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</si>
  <si>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</si>
  <si>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</si>
  <si>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</si>
  <si>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</si>
  <si>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</si>
  <si>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</si>
  <si>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</si>
  <si>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</si>
  <si>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</si>
  <si>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</si>
  <si>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</si>
  <si>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</si>
  <si>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</si>
  <si>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</si>
  <si>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</si>
  <si>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</si>
  <si>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</si>
  <si>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</si>
  <si>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</si>
  <si>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</si>
  <si>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</si>
  <si>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</si>
  <si>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</si>
  <si>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</si>
  <si>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</si>
  <si>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</si>
  <si>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</si>
  <si>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</si>
  <si>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</si>
  <si>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</si>
  <si>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</si>
  <si>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</si>
  <si>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</si>
  <si>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</si>
  <si>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</si>
  <si>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</si>
  <si>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</si>
  <si>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</si>
  <si>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</si>
  <si>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</si>
  <si>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</si>
  <si>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</si>
  <si>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</si>
  <si>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</si>
  <si>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</si>
  <si>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</si>
  <si>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</si>
  <si>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</si>
  <si>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</si>
  <si>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</si>
  <si>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</si>
  <si>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</si>
  <si>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</si>
  <si>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</si>
  <si>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</si>
  <si>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</si>
  <si>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</si>
  <si>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</si>
  <si>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</si>
  <si>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</si>
  <si>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</si>
  <si>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</si>
  <si>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</si>
  <si>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</si>
  <si>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</si>
  <si>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</si>
  <si>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</si>
  <si>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</si>
  <si>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</si>
  <si>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</si>
  <si>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</si>
  <si>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</si>
  <si>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</si>
  <si>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</si>
  <si>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</si>
  <si>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</si>
  <si>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</si>
  <si>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</si>
  <si>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</si>
  <si>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</si>
  <si>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</si>
  <si>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</si>
  <si>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</si>
  <si>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</si>
  <si>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</si>
  <si>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</si>
  <si>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</si>
  <si>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</si>
  <si>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</si>
  <si>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</si>
  <si>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</si>
  <si>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</si>
  <si>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</si>
  <si>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</si>
  <si>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</si>
  <si>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</si>
  <si>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</si>
  <si>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</si>
  <si>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</si>
  <si>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</si>
  <si>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</si>
  <si>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</si>
  <si>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</si>
  <si>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</si>
  <si>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</si>
  <si>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</si>
  <si>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</si>
  <si>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</si>
  <si>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</si>
  <si>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</si>
  <si>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</si>
  <si>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</si>
  <si>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</si>
  <si>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</si>
  <si>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</si>
  <si>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</si>
  <si>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</si>
  <si>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</si>
  <si>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</si>
  <si>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</si>
  <si>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</si>
  <si>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</si>
  <si>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</si>
  <si>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</si>
  <si>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</si>
  <si>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</si>
  <si>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</si>
  <si>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</si>
  <si>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</si>
  <si>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</si>
  <si>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</si>
  <si>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</si>
  <si>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</si>
  <si>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</si>
  <si>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</si>
  <si>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</si>
  <si>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</si>
  <si>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</si>
  <si>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</si>
  <si>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</si>
  <si>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</si>
  <si>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</si>
  <si>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</si>
  <si>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</si>
  <si>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</si>
  <si>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</si>
  <si>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</si>
  <si>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</si>
  <si>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</si>
  <si>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</si>
  <si>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</si>
  <si>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</si>
  <si>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</si>
  <si>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</si>
  <si>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</si>
  <si>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</si>
  <si>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</si>
  <si>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</si>
  <si>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</si>
  <si>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</si>
  <si>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</si>
  <si>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</si>
  <si>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</si>
  <si>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</si>
  <si>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</si>
  <si>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</si>
  <si>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</si>
  <si>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</si>
  <si>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</si>
  <si>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</si>
  <si>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</si>
  <si>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</si>
  <si>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</si>
  <si>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</si>
  <si>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</si>
  <si>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</si>
  <si>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</si>
  <si>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</si>
  <si>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</si>
  <si>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</si>
  <si>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</si>
  <si>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</si>
  <si>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</si>
  <si>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</si>
  <si>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</si>
  <si>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</si>
  <si>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</si>
  <si>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</si>
  <si>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</si>
  <si>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</si>
  <si>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</si>
  <si>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</si>
  <si>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</si>
  <si>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</si>
  <si>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</si>
  <si>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</si>
  <si>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</si>
  <si>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</si>
  <si>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</si>
  <si>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</si>
  <si>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</si>
  <si>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</si>
  <si>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</si>
  <si>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</si>
  <si>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</si>
  <si>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</si>
  <si>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</si>
  <si>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</si>
  <si>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</si>
  <si>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</si>
  <si>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</si>
  <si>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</si>
  <si>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</si>
  <si>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</si>
  <si>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</si>
  <si>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</si>
  <si>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</si>
  <si>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</si>
  <si>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</si>
  <si>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</si>
  <si>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</si>
  <si>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</si>
  <si>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</si>
  <si>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</si>
  <si>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</si>
  <si>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</si>
  <si>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</si>
  <si>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</si>
  <si>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</si>
  <si>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</si>
  <si>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</si>
  <si>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</si>
  <si>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</si>
  <si>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</si>
  <si>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</si>
  <si>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</si>
  <si>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</si>
  <si>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</si>
  <si>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</si>
  <si>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</si>
  <si>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</si>
  <si>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</si>
  <si>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</si>
  <si>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</si>
  <si>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</si>
  <si>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</si>
  <si>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</si>
  <si>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</si>
  <si>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</si>
  <si>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</si>
  <si>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</si>
  <si>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</si>
  <si>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</si>
  <si>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</si>
  <si>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</si>
  <si>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</si>
  <si>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</si>
  <si>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</si>
  <si>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</si>
  <si>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</si>
  <si>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</si>
  <si>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</si>
  <si>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</si>
  <si>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</si>
  <si>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</si>
  <si>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</si>
  <si>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</si>
  <si>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</si>
  <si>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</si>
  <si>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</si>
  <si>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</si>
  <si>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</si>
  <si>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</si>
  <si>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</si>
  <si>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</si>
  <si>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</si>
  <si>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</si>
  <si>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</si>
  <si>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</si>
  <si>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</si>
  <si>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</si>
  <si>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</si>
  <si>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</si>
  <si>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</si>
  <si>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</si>
  <si>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</si>
  <si>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</si>
  <si>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</si>
  <si>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</si>
  <si>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</si>
  <si>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</si>
  <si>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</si>
  <si>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</si>
  <si>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</si>
  <si>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</si>
  <si>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</si>
  <si>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</si>
  <si>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</si>
  <si>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</si>
  <si>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</si>
  <si>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</si>
  <si>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</si>
  <si>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</si>
  <si>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</si>
  <si>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</si>
  <si>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</si>
  <si>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</si>
  <si>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</si>
  <si>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</si>
  <si>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</si>
  <si>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</si>
  <si>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</si>
  <si>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</si>
  <si>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</si>
  <si>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</si>
  <si>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</si>
  <si>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</si>
  <si>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</si>
  <si>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</si>
  <si>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</si>
  <si>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</si>
  <si>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</si>
  <si>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</si>
  <si>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</si>
  <si>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</si>
  <si>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</si>
  <si>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</si>
  <si>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</si>
  <si>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</si>
  <si>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</si>
  <si>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</si>
  <si>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</si>
  <si>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</si>
  <si>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</si>
  <si>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</si>
  <si>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</si>
  <si>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</si>
  <si>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</si>
  <si>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</si>
  <si>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</si>
  <si>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</si>
  <si>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</si>
  <si>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</si>
  <si>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</si>
  <si>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</si>
  <si>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</si>
  <si>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</si>
  <si>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</si>
  <si>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</si>
  <si>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</si>
  <si>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</si>
  <si>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</si>
  <si>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</si>
  <si>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</si>
  <si>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</si>
  <si>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</si>
  <si>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</si>
  <si>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</si>
  <si>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</si>
  <si>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</si>
  <si>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</si>
  <si>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</si>
  <si>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</si>
  <si>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</si>
  <si>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</si>
  <si>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</si>
  <si>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</si>
  <si>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</si>
  <si>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</si>
  <si>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</si>
  <si>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</si>
  <si>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</si>
  <si>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</si>
  <si>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</si>
  <si>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</si>
  <si>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</si>
  <si>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</si>
  <si>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</si>
  <si>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</si>
  <si>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</si>
  <si>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</si>
  <si>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</si>
  <si>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</si>
  <si>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</si>
  <si>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</si>
  <si>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</si>
  <si>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</si>
  <si>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</si>
  <si>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</si>
  <si>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</si>
  <si>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</si>
  <si>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</si>
  <si>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</si>
  <si>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</si>
  <si>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</si>
  <si>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</si>
  <si>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</si>
  <si>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</si>
  <si>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</si>
  <si>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</si>
  <si>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</si>
  <si>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</si>
  <si>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</si>
  <si>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</si>
  <si>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</si>
  <si>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</si>
  <si>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</si>
  <si>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</si>
  <si>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</si>
  <si>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</si>
  <si>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</si>
  <si>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</si>
  <si>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</si>
  <si>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</si>
  <si>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</si>
  <si>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</si>
  <si>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</si>
  <si>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</si>
  <si>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</si>
  <si>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</si>
  <si>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</si>
  <si>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</si>
  <si>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</si>
  <si>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</si>
  <si>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</si>
  <si>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</si>
  <si>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</si>
  <si>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</si>
  <si>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</si>
  <si>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</si>
  <si>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</si>
  <si>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</si>
  <si>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</si>
  <si>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</si>
  <si>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</si>
  <si>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</si>
  <si>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</si>
  <si>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</si>
  <si>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</si>
  <si>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</si>
  <si>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</si>
  <si>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</si>
  <si>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</si>
  <si>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</si>
  <si>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</si>
  <si>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</si>
  <si>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</si>
  <si>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</si>
  <si>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</si>
  <si>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</si>
  <si>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</si>
  <si>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</si>
  <si>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</si>
  <si>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</si>
  <si>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</si>
  <si>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</si>
  <si>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</si>
  <si>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</si>
  <si>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</si>
  <si>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</si>
  <si>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</si>
  <si>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</si>
  <si>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</si>
  <si>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</si>
  <si>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</si>
  <si>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</si>
  <si>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</si>
  <si>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</si>
  <si>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</si>
  <si>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</si>
  <si>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</si>
  <si>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</si>
  <si>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</si>
  <si>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</si>
  <si>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</si>
  <si>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</si>
  <si>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</si>
  <si>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</si>
  <si>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</si>
  <si>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</si>
  <si>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</si>
  <si>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</si>
  <si>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</si>
  <si>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</si>
  <si>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</si>
  <si>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</si>
  <si>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</si>
  <si>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</si>
  <si>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</si>
  <si>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</si>
  <si>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</si>
  <si>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</si>
  <si>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</si>
  <si>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</si>
  <si>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</si>
  <si>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</si>
  <si>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</si>
  <si>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</si>
  <si>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</si>
  <si>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</si>
  <si>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</si>
  <si>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</si>
  <si>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</si>
  <si>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</si>
  <si>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</si>
  <si>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</si>
  <si>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</si>
  <si>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</si>
  <si>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</si>
  <si>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</si>
  <si>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</si>
  <si>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</si>
  <si>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</si>
  <si>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</si>
  <si>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</si>
  <si>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</si>
  <si>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</si>
  <si>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</si>
  <si>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</si>
  <si>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</si>
  <si>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</si>
  <si>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</si>
  <si>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</si>
  <si>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</si>
  <si>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</si>
  <si>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</si>
  <si>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</si>
  <si>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</si>
  <si>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</si>
  <si>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</si>
  <si>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</si>
  <si>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</si>
  <si>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</si>
  <si>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</si>
  <si>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</si>
  <si>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</si>
  <si>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</si>
  <si>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</si>
  <si>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</si>
  <si>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</si>
  <si>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</si>
  <si>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</si>
  <si>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</si>
  <si>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</si>
  <si>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</si>
  <si>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</si>
  <si>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</si>
  <si>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</si>
  <si>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</si>
  <si>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</si>
  <si>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</si>
  <si>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</si>
  <si>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</si>
  <si>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</si>
  <si>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</si>
  <si>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</si>
  <si>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</si>
  <si>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</si>
  <si>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</si>
  <si>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</si>
  <si>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</si>
  <si>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</si>
  <si>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</si>
  <si>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</si>
  <si>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</si>
  <si>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</si>
  <si>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</si>
  <si>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</si>
  <si>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</si>
  <si>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</si>
  <si>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</si>
  <si>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</si>
  <si>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</si>
  <si>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</si>
  <si>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</si>
  <si>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</si>
  <si>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</si>
  <si>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</si>
  <si>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</si>
  <si>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</si>
  <si>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</si>
  <si>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</si>
  <si>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</si>
  <si>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</si>
  <si>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</si>
  <si>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</si>
  <si>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</si>
  <si>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</si>
  <si>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</si>
  <si>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</si>
  <si>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</si>
  <si>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</si>
  <si>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</si>
  <si>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</si>
  <si>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</si>
  <si>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</si>
  <si>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</si>
  <si>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</si>
  <si>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</si>
  <si>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</si>
  <si>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</si>
  <si>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</si>
  <si>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</si>
  <si>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</si>
  <si>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</si>
  <si>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</si>
  <si>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</si>
  <si>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</si>
  <si>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</si>
  <si>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</si>
  <si>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</si>
  <si>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</si>
  <si>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</si>
  <si>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</si>
  <si>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</si>
  <si>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</si>
  <si>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</si>
  <si>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</si>
  <si>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</si>
  <si>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</si>
  <si>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</si>
  <si>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</si>
  <si>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</si>
  <si>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</si>
  <si>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</si>
  <si>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</si>
  <si>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</si>
  <si>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</si>
  <si>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</si>
  <si>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</si>
  <si>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</si>
  <si>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</si>
  <si>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</si>
  <si>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</si>
  <si>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</si>
  <si>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</si>
  <si>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</si>
  <si>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</si>
  <si>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</si>
  <si>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</si>
  <si>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</si>
  <si>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</si>
  <si>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</si>
  <si>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</si>
  <si>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</si>
  <si>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</si>
  <si>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</si>
  <si>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</si>
  <si>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</si>
  <si>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</si>
  <si>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</si>
  <si>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</si>
  <si>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</si>
  <si>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</si>
  <si>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</si>
  <si>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</si>
  <si>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</si>
  <si>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</si>
  <si>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</si>
  <si>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</si>
  <si>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</si>
  <si>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</si>
  <si>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</si>
  <si>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</si>
  <si>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</si>
  <si>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</si>
  <si>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</si>
  <si>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</si>
  <si>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</si>
  <si>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</si>
  <si>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</si>
  <si>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</si>
  <si>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</si>
  <si>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</si>
  <si>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</si>
  <si>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</si>
  <si>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</si>
  <si>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</si>
  <si>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</si>
  <si>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</si>
  <si>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</si>
  <si>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</si>
  <si>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</si>
  <si>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</si>
  <si>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</si>
  <si>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</si>
  <si>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</si>
  <si>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</si>
  <si>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</si>
  <si>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</si>
  <si>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</si>
  <si>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</si>
  <si>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</si>
  <si>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</si>
  <si>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</si>
  <si>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</si>
  <si>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</si>
  <si>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</si>
  <si>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</si>
  <si>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</si>
  <si>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</si>
  <si>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</si>
  <si>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</si>
  <si>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</si>
  <si>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</si>
  <si>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</si>
  <si>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</si>
  <si>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</si>
  <si>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</si>
  <si>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</si>
  <si>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</si>
  <si>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</si>
  <si>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</si>
  <si>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</si>
  <si>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</si>
  <si>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</si>
  <si>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</si>
  <si>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</si>
  <si>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</si>
  <si>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</si>
  <si>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</si>
  <si>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</si>
  <si>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</si>
  <si>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</si>
  <si>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</si>
  <si>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</si>
  <si>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</si>
  <si>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</si>
  <si>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</si>
  <si>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</si>
  <si>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</si>
  <si>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</si>
  <si>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</si>
  <si>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</si>
  <si>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</si>
  <si>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</si>
  <si>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</si>
  <si>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</si>
  <si>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</si>
  <si>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</si>
  <si>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</si>
  <si>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</si>
  <si>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</si>
  <si>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</si>
  <si>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</si>
  <si>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</si>
  <si>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</si>
  <si>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</si>
  <si>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</si>
  <si>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</si>
  <si>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</si>
  <si>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</si>
  <si>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</si>
  <si>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</si>
  <si>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</si>
  <si>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</si>
  <si>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</si>
  <si>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</si>
  <si>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</si>
  <si>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</si>
  <si>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</si>
  <si>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</si>
  <si>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</si>
  <si>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</si>
  <si>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</si>
  <si>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</si>
  <si>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</si>
  <si>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</si>
  <si>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</si>
  <si>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</si>
  <si>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</si>
  <si>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</si>
  <si>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</si>
  <si>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</si>
  <si>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</si>
  <si>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</si>
  <si>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</si>
  <si>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</si>
  <si>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</si>
  <si>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</si>
  <si>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</si>
  <si>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</si>
  <si>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</si>
  <si>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</si>
  <si>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</si>
  <si>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</si>
  <si>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</si>
  <si>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</si>
  <si>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</si>
  <si>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</si>
  <si>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</si>
  <si>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</si>
  <si>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</si>
  <si>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</si>
  <si>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</si>
  <si>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</si>
  <si>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</si>
  <si>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</si>
  <si>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</si>
  <si>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</si>
  <si>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</si>
  <si>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</si>
  <si>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</si>
  <si>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</si>
  <si>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</si>
  <si>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</si>
  <si>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</si>
  <si>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</si>
  <si>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</si>
  <si>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</si>
  <si>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</si>
  <si>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</si>
  <si>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</si>
  <si>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</si>
  <si>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</si>
  <si>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</si>
  <si>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</si>
  <si>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</si>
  <si>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</si>
  <si>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</si>
  <si>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</si>
  <si>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</si>
  <si>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</si>
  <si>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</si>
  <si>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</si>
  <si>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</si>
  <si>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</si>
  <si>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</si>
  <si>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</si>
  <si>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</si>
  <si>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</si>
  <si>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</si>
  <si>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</si>
  <si>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</si>
  <si>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</si>
  <si>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</si>
  <si>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</si>
  <si>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</si>
  <si>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</si>
  <si>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</si>
  <si>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</si>
  <si>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</si>
  <si>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</si>
  <si>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</si>
  <si>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</si>
  <si>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</si>
  <si>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</si>
  <si>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</si>
  <si>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</si>
  <si>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</si>
  <si>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</si>
  <si>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</si>
  <si>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</si>
  <si>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</si>
  <si>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</si>
  <si>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</si>
  <si>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</si>
  <si>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</si>
  <si>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</si>
  <si>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</si>
  <si>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</si>
  <si>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</si>
  <si>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</si>
  <si>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</si>
  <si>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</si>
  <si>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</si>
  <si>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</si>
  <si>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</si>
  <si>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</si>
  <si>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</si>
  <si>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</si>
  <si>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</si>
  <si>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</si>
  <si>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</si>
  <si>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</si>
  <si>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</si>
  <si>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</si>
  <si>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</si>
  <si>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</si>
  <si>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</si>
  <si>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</si>
  <si>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</si>
  <si>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</si>
  <si>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</si>
  <si>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</si>
  <si>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</si>
  <si>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</si>
  <si>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</si>
  <si>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</si>
  <si>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</si>
  <si>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</si>
  <si>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</si>
  <si>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</si>
  <si>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</si>
  <si>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</si>
  <si>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</si>
  <si>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</si>
  <si>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</si>
  <si>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</si>
  <si>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</si>
  <si>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</si>
  <si>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</si>
  <si>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</si>
  <si>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</si>
  <si>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</si>
  <si>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</si>
  <si>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</si>
  <si>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</si>
  <si>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</si>
  <si>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</si>
  <si>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</si>
  <si>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</si>
  <si>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</si>
  <si>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</si>
  <si>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</si>
  <si>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</si>
  <si>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</si>
  <si>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</si>
  <si>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</si>
  <si>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</si>
  <si>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</si>
  <si>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</si>
  <si>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</si>
  <si>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</si>
  <si>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</si>
  <si>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</si>
  <si>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</si>
  <si>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</si>
  <si>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</si>
  <si>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</si>
  <si>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</si>
  <si>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</si>
  <si>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</si>
  <si>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</si>
  <si>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</si>
  <si>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</si>
  <si>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</si>
  <si>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</si>
  <si>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</si>
  <si>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</si>
  <si>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</si>
  <si>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</si>
  <si>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</si>
  <si>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</si>
  <si>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</si>
  <si>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</si>
  <si>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</si>
  <si>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</si>
  <si>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</si>
  <si>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</si>
  <si>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</si>
  <si>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</si>
  <si>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</si>
  <si>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</si>
  <si>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</si>
  <si>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</si>
  <si>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</si>
  <si>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</si>
  <si>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</si>
  <si>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</si>
  <si>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</si>
  <si>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</si>
  <si>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</si>
  <si>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</si>
  <si>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</si>
  <si>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</si>
  <si>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</si>
  <si>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</si>
  <si>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</si>
  <si>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</si>
  <si>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</si>
  <si>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</si>
  <si>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</si>
  <si>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</si>
  <si>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</si>
  <si>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</si>
  <si>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</si>
  <si>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</si>
  <si>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</si>
  <si>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</si>
  <si>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</si>
  <si>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</si>
  <si>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</si>
  <si>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</si>
  <si>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</si>
  <si>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</si>
  <si>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</si>
  <si>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</si>
  <si>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</si>
  <si>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</si>
  <si>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</si>
  <si>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</si>
  <si>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</si>
  <si>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</si>
  <si>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</si>
  <si>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</si>
  <si>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</si>
  <si>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</si>
  <si>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</si>
  <si>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</si>
  <si>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</si>
  <si>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</si>
  <si>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</si>
  <si>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</si>
  <si>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</si>
  <si>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</si>
  <si>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</si>
  <si>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</si>
  <si>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</si>
  <si>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</si>
  <si>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</si>
  <si>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</si>
  <si>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</si>
  <si>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</si>
  <si>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</si>
  <si>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</si>
  <si>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</si>
  <si>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</si>
  <si>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</si>
  <si>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</si>
  <si>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</si>
  <si>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</si>
  <si>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</si>
  <si>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</si>
  <si>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</si>
  <si>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</si>
  <si>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</si>
  <si>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</si>
  <si>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</si>
  <si>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</si>
  <si>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</si>
  <si>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</si>
  <si>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</si>
  <si>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</si>
  <si>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</si>
  <si>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</si>
  <si>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</si>
  <si>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</si>
  <si>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</si>
  <si>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</si>
  <si>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</si>
  <si>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</si>
  <si>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</si>
  <si>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</si>
  <si>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</si>
  <si>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</si>
  <si>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</si>
  <si>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</si>
  <si>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</si>
  <si>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</si>
  <si>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</si>
  <si>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</si>
  <si>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</si>
  <si>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</si>
  <si>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</si>
  <si>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</si>
  <si>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</si>
  <si>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</si>
  <si>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</si>
  <si>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</si>
  <si>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</si>
  <si>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</si>
  <si>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</si>
  <si>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</si>
  <si>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</si>
  <si>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</si>
  <si>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</si>
  <si>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</si>
  <si>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</si>
  <si>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</si>
  <si>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</si>
  <si>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</si>
  <si>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</si>
  <si>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</si>
  <si>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</si>
  <si>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</si>
  <si>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</si>
  <si>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</si>
  <si>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</si>
  <si>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</si>
  <si>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</si>
  <si>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</si>
  <si>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</si>
  <si>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</si>
  <si>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</si>
  <si>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</si>
  <si>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</si>
  <si>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</si>
  <si>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</si>
  <si>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</si>
  <si>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</si>
  <si>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</si>
  <si>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</si>
  <si>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</si>
  <si>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</si>
  <si>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</si>
  <si>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</si>
  <si>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</si>
  <si>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</si>
  <si>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</si>
  <si>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</si>
  <si>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</si>
  <si>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</si>
  <si>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</si>
  <si>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</si>
  <si>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</si>
  <si>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</si>
  <si>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</si>
  <si>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</si>
  <si>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</si>
  <si>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</si>
  <si>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</si>
  <si>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</si>
  <si>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</si>
  <si>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</si>
  <si>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</si>
  <si>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</si>
  <si>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</si>
  <si>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</si>
  <si>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</si>
  <si>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</si>
  <si>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</si>
  <si>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</si>
  <si>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</si>
  <si>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</si>
  <si>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</si>
  <si>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</si>
  <si>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</si>
  <si>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</si>
  <si>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</si>
  <si>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</si>
  <si>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</si>
  <si>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</si>
  <si>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</si>
  <si>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</si>
  <si>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</si>
  <si>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</si>
  <si>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</si>
  <si>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</si>
  <si>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</si>
  <si>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</si>
  <si>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</si>
  <si>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</si>
  <si>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</si>
  <si>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</si>
  <si>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</si>
  <si>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</si>
  <si>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</si>
  <si>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</si>
  <si>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</si>
  <si>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</si>
  <si>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</si>
  <si>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</si>
  <si>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</si>
  <si>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</si>
  <si>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</si>
  <si>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</si>
  <si>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</si>
  <si>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</si>
  <si>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</si>
  <si>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</si>
  <si>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</si>
  <si>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</si>
  <si>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</si>
  <si>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</si>
  <si>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</si>
  <si>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</si>
  <si>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</si>
  <si>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</si>
  <si>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</si>
  <si>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</si>
  <si>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</si>
  <si>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</si>
  <si>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</si>
  <si>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</si>
  <si>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</si>
  <si>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</si>
  <si>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</si>
  <si>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</si>
  <si>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</si>
  <si>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</si>
  <si>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</si>
  <si>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</si>
  <si>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</si>
  <si>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</si>
  <si>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</si>
  <si>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</si>
  <si>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</si>
  <si>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</si>
  <si>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</si>
  <si>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</si>
  <si>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</si>
  <si>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</si>
  <si>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</si>
  <si>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</si>
  <si>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</si>
  <si>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</si>
  <si>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</si>
  <si>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</si>
  <si>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</si>
  <si>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</si>
  <si>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</si>
  <si>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</si>
  <si>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</si>
  <si>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</si>
  <si>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</si>
  <si>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</si>
  <si>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</si>
  <si>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</si>
  <si>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</si>
  <si>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</si>
  <si>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</si>
  <si>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</si>
  <si>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</si>
  <si>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</si>
  <si>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</si>
  <si>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</si>
  <si>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</si>
  <si>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</si>
  <si>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</si>
  <si>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</si>
  <si>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</si>
  <si>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</si>
  <si>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</si>
  <si>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</si>
  <si>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</si>
  <si>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</si>
  <si>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</si>
  <si>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</si>
  <si>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</si>
  <si>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</si>
  <si>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</si>
  <si>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</si>
  <si>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</si>
  <si>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</si>
  <si>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</si>
  <si>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</si>
  <si>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</si>
  <si>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</si>
  <si>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</si>
  <si>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</si>
  <si>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</si>
  <si>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</si>
  <si>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</si>
  <si>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</si>
  <si>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</si>
  <si>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</si>
  <si>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</si>
  <si>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</si>
  <si>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</si>
  <si>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</si>
  <si>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</si>
  <si>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</si>
  <si>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</si>
  <si>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</si>
  <si>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</si>
  <si>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</si>
  <si>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</si>
  <si>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</si>
  <si>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</si>
  <si>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</si>
  <si>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</si>
  <si>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</si>
  <si>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</si>
  <si>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</si>
  <si>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</si>
  <si>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</si>
  <si>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</si>
  <si>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</si>
  <si>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</si>
  <si>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</si>
  <si>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</si>
  <si>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</si>
  <si>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</si>
  <si>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</si>
  <si>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</si>
  <si>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</si>
  <si>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</si>
  <si>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</si>
  <si>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</si>
  <si>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</si>
  <si>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</si>
  <si>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</si>
  <si>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</si>
  <si>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</si>
  <si>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</si>
  <si>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</si>
  <si>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</si>
  <si>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</si>
  <si>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</si>
  <si>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</si>
  <si>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</si>
  <si>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</si>
  <si>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</si>
  <si>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</si>
  <si>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</si>
  <si>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</si>
  <si>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</si>
  <si>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</si>
  <si>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</si>
  <si>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</si>
  <si>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</si>
  <si>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</si>
  <si>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</si>
  <si>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</si>
  <si>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</si>
  <si>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</si>
  <si>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</si>
  <si>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</si>
  <si>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</si>
  <si>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</si>
  <si>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</si>
  <si>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</si>
  <si>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</si>
  <si>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</si>
  <si>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</si>
  <si>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</si>
  <si>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</si>
  <si>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</si>
  <si>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</si>
  <si>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</si>
  <si>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</si>
  <si>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</si>
  <si>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</si>
  <si>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</si>
  <si>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</si>
  <si>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</si>
  <si>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</si>
  <si>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</si>
  <si>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</si>
  <si>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</si>
  <si>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</si>
  <si>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</si>
  <si>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</si>
  <si>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</si>
  <si>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</si>
  <si>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</si>
  <si>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</si>
  <si>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</si>
  <si>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</si>
  <si>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</si>
  <si>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</si>
  <si>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</si>
  <si>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</si>
  <si>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</si>
  <si>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</si>
  <si>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</si>
  <si>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</si>
  <si>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</si>
  <si>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</si>
  <si>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</si>
  <si>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</si>
  <si>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</si>
  <si>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</si>
  <si>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</si>
  <si>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</si>
  <si>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</si>
  <si>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</si>
  <si>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</si>
  <si>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</si>
  <si>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</si>
  <si>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</si>
  <si>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</si>
  <si>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</si>
  <si>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</si>
  <si>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</si>
  <si>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</si>
  <si>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</si>
  <si>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</si>
  <si>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</si>
  <si>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</si>
  <si>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</si>
  <si>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</si>
  <si>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</si>
  <si>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</si>
  <si>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</si>
  <si>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</si>
  <si>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</si>
  <si>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</si>
  <si>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</si>
  <si>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</si>
  <si>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</si>
  <si>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</si>
  <si>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</si>
  <si>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</si>
  <si>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</si>
  <si>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</si>
  <si>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</si>
  <si>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</si>
  <si>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</si>
  <si>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</si>
  <si>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</si>
  <si>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</si>
  <si>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</si>
  <si>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</si>
  <si>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</si>
  <si>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</si>
  <si>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</si>
  <si>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</si>
  <si>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</si>
  <si>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</si>
  <si>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</si>
  <si>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</si>
  <si>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</si>
  <si>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</si>
  <si>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</si>
  <si>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</si>
  <si>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</si>
  <si>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</si>
  <si>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</si>
  <si>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</si>
  <si>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</si>
  <si>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</si>
  <si>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</si>
  <si>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</si>
  <si>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</si>
  <si>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</si>
  <si>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</si>
  <si>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</si>
  <si>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</si>
  <si>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</si>
  <si>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</si>
  <si>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</si>
  <si>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</si>
  <si>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</si>
  <si>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</si>
  <si>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</si>
  <si>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</si>
  <si>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</si>
  <si>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</si>
  <si>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</si>
  <si>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</si>
  <si>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</si>
  <si>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</si>
  <si>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</si>
  <si>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</si>
  <si>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</si>
  <si>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</si>
  <si>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</si>
  <si>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</si>
  <si>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</si>
  <si>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</si>
  <si>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</si>
  <si>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</si>
  <si>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</si>
  <si>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</si>
  <si>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</si>
  <si>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</si>
  <si>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</si>
  <si>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</si>
  <si>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</si>
  <si>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</si>
  <si>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</si>
  <si>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</si>
  <si>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</si>
  <si>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</si>
  <si>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</si>
  <si>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</si>
  <si>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</si>
  <si>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</si>
  <si>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</si>
  <si>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</si>
  <si>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</si>
  <si>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</si>
  <si>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</si>
  <si>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</si>
  <si>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</si>
  <si>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</si>
  <si>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</si>
  <si>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</si>
  <si>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</si>
  <si>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</si>
  <si>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</si>
  <si>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</si>
  <si>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</si>
  <si>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</si>
  <si>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</si>
  <si>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</si>
  <si>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</si>
  <si>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</si>
  <si>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</si>
  <si>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</si>
  <si>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</si>
  <si>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</si>
  <si>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</si>
  <si>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</si>
  <si>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</si>
  <si>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</si>
  <si>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</si>
  <si>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</si>
  <si>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</si>
  <si>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</si>
  <si>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</si>
  <si>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</si>
  <si>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</si>
  <si>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</si>
  <si>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</si>
  <si>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</si>
  <si>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</si>
  <si>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</si>
  <si>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</si>
  <si>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</si>
  <si>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</si>
  <si>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</si>
  <si>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</si>
  <si>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</si>
  <si>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</si>
  <si>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</si>
  <si>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</si>
  <si>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</si>
  <si>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</si>
  <si>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</si>
  <si>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</si>
  <si>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</si>
  <si>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</si>
  <si>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</si>
  <si>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</si>
  <si>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</si>
  <si>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</si>
  <si>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</si>
  <si>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</si>
  <si>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</si>
  <si>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</si>
  <si>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</si>
  <si>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</si>
  <si>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</si>
  <si>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</si>
  <si>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</si>
  <si>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</si>
  <si>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</si>
  <si>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</si>
  <si>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</si>
  <si>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</si>
  <si>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</si>
  <si>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</si>
  <si>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</si>
  <si>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</si>
  <si>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</si>
  <si>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</si>
  <si>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</si>
  <si>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</si>
  <si>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</si>
  <si>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</si>
  <si>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</si>
  <si>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</si>
  <si>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</si>
  <si>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</si>
  <si>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</si>
  <si>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</si>
  <si>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</si>
  <si>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</si>
  <si>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</si>
  <si>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</si>
  <si>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</si>
  <si>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</si>
  <si>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</si>
  <si>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</si>
  <si>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</si>
  <si>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</si>
  <si>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</si>
  <si>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</si>
  <si>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</si>
  <si>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</si>
  <si>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</si>
  <si>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</si>
  <si>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</si>
  <si>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</si>
  <si>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</si>
  <si>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</si>
  <si>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</si>
  <si>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</si>
  <si>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</si>
  <si>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</si>
  <si>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</si>
  <si>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</si>
  <si>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</si>
  <si>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</si>
  <si>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</si>
  <si>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</si>
  <si>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</si>
  <si>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</si>
  <si>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</si>
  <si>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</si>
  <si>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</si>
  <si>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</si>
  <si>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</si>
  <si>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</si>
  <si>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</si>
  <si>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</si>
  <si>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</si>
  <si>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</si>
  <si>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</si>
  <si>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</si>
  <si>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</si>
  <si>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</si>
  <si>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</si>
  <si>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</si>
  <si>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</si>
  <si>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</si>
  <si>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</si>
  <si>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</si>
  <si>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</si>
  <si>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</si>
  <si>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</si>
  <si>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</si>
  <si>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</si>
  <si>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</si>
  <si>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</si>
  <si>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</si>
  <si>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</si>
  <si>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</si>
  <si>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</si>
  <si>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</si>
  <si>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</si>
  <si>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</si>
  <si>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</si>
  <si>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</si>
  <si>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</si>
  <si>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</si>
  <si>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</si>
  <si>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</si>
  <si>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</si>
  <si>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</si>
  <si>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</si>
  <si>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</si>
  <si>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</si>
  <si>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</si>
  <si>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</si>
  <si>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</si>
  <si>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</si>
  <si>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</si>
  <si>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</si>
  <si>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</si>
  <si>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</si>
  <si>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</si>
  <si>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</si>
  <si>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</si>
  <si>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</si>
  <si>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</si>
  <si>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</si>
  <si>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</si>
  <si>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</si>
  <si>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</si>
  <si>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</si>
  <si>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</si>
  <si>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</si>
  <si>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</si>
  <si>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</si>
  <si>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</si>
  <si>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</si>
  <si>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</si>
  <si>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</si>
  <si>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</si>
  <si>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</si>
  <si>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</si>
  <si>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</si>
  <si>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</si>
  <si>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</si>
  <si>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</si>
  <si>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</si>
  <si>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</si>
  <si>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</si>
  <si>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</si>
  <si>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</si>
  <si>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</si>
  <si>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</si>
  <si>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</si>
  <si>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</si>
  <si>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</si>
  <si>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</si>
  <si>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</si>
  <si>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</si>
  <si>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</si>
  <si>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</si>
  <si>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</si>
  <si>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</si>
  <si>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</si>
  <si>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</si>
  <si>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</si>
  <si>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</si>
  <si>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</si>
  <si>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</si>
  <si>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</si>
  <si>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</si>
  <si>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</si>
  <si>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</si>
  <si>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</si>
  <si>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</si>
  <si>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</si>
  <si>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</si>
  <si>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</si>
  <si>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</si>
  <si>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</si>
  <si>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</si>
  <si>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</si>
  <si>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</si>
  <si>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</si>
  <si>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</si>
  <si>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</si>
  <si>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</si>
  <si>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</si>
  <si>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</si>
  <si>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</si>
  <si>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</si>
  <si>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</si>
  <si>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</si>
  <si>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</si>
  <si>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</si>
  <si>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</si>
  <si>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</si>
  <si>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</si>
  <si>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</si>
  <si>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</si>
  <si>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</si>
  <si>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</si>
  <si>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</si>
  <si>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</si>
  <si>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</si>
  <si>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</si>
  <si>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</si>
  <si>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</si>
  <si>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</si>
  <si>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</si>
  <si>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</si>
  <si>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</si>
  <si>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</si>
  <si>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</si>
  <si>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</si>
  <si>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</si>
  <si>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</si>
  <si>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</si>
  <si>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</si>
  <si>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</si>
  <si>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</si>
  <si>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</si>
  <si>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</si>
  <si>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</si>
  <si>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</si>
  <si>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</si>
  <si>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</si>
  <si>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</si>
  <si>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</si>
  <si>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</si>
  <si>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</si>
  <si>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</si>
  <si>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</si>
  <si>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</si>
  <si>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</si>
  <si>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</si>
  <si>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</si>
  <si>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</si>
  <si>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</si>
  <si>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</si>
  <si>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</si>
  <si>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</si>
  <si>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</si>
  <si>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</si>
  <si>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</si>
  <si>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</si>
  <si>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</si>
  <si>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</si>
  <si>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</si>
  <si>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</si>
  <si>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</si>
  <si>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</si>
  <si>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</si>
  <si>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</si>
  <si>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</si>
  <si>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</si>
  <si>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</si>
  <si>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</si>
  <si>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</si>
  <si>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</si>
  <si>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</si>
  <si>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</si>
  <si>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</si>
  <si>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</si>
  <si>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</si>
  <si>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</si>
  <si>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</si>
  <si>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</si>
  <si>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</si>
  <si>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</si>
  <si>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</si>
  <si>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</si>
  <si>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</si>
  <si>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</si>
  <si>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</si>
  <si>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</si>
  <si>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</si>
  <si>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</si>
  <si>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</si>
  <si>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</si>
  <si>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</si>
  <si>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</si>
  <si>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</si>
  <si>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</si>
  <si>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</si>
  <si>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</si>
  <si>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</si>
  <si>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</si>
  <si>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</si>
  <si>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</si>
  <si>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</si>
  <si>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</si>
  <si>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</si>
  <si>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</si>
  <si>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</si>
  <si>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</si>
  <si>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</si>
  <si>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</si>
  <si>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</si>
  <si>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</si>
  <si>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</si>
  <si>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</si>
  <si>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</si>
  <si>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</si>
  <si>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</si>
  <si>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</si>
  <si>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</si>
  <si>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</si>
  <si>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</si>
  <si>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</si>
  <si>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</si>
  <si>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</si>
  <si>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</si>
  <si>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</si>
  <si>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</si>
  <si>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</si>
  <si>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</si>
  <si>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</si>
  <si>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</si>
  <si>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</si>
  <si>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</si>
  <si>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</si>
  <si>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</si>
  <si>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</si>
  <si>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</si>
  <si>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</si>
  <si>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</si>
  <si>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</si>
  <si>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</si>
  <si>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</si>
  <si>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</si>
  <si>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</si>
  <si>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</si>
  <si>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</si>
  <si>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</si>
  <si>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</si>
  <si>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</si>
  <si>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</si>
  <si>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</si>
  <si>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</si>
  <si>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</si>
  <si>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</si>
  <si>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</si>
  <si>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</si>
  <si>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</si>
  <si>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</si>
  <si>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</si>
  <si>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</si>
  <si>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</si>
  <si>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</si>
  <si>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</si>
  <si>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</si>
  <si>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</si>
  <si>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</si>
  <si>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</si>
  <si>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</si>
  <si>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</si>
  <si>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</si>
  <si>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</si>
  <si>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</si>
  <si>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</si>
  <si>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</si>
  <si>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</si>
  <si>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</si>
  <si>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</si>
  <si>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</si>
  <si>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</si>
  <si>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</si>
  <si>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</si>
  <si>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</si>
  <si>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</si>
  <si>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</si>
  <si>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</si>
  <si>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</si>
  <si>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</si>
  <si>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</si>
  <si>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</si>
  <si>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</si>
  <si>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</si>
  <si>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</si>
  <si>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</si>
  <si>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</si>
  <si>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</si>
  <si>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</si>
  <si>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</si>
  <si>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</si>
  <si>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</si>
  <si>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</si>
  <si>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</si>
  <si>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</si>
  <si>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</si>
  <si>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</si>
  <si>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</si>
  <si>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</si>
  <si>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</si>
  <si>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</si>
  <si>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</si>
  <si>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</si>
  <si>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</si>
  <si>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</si>
  <si>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</si>
  <si>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</si>
  <si>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</si>
  <si>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</si>
  <si>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</si>
  <si>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</si>
  <si>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</si>
  <si>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</si>
  <si>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</si>
  <si>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</si>
  <si>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</si>
  <si>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</si>
  <si>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</si>
  <si>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</si>
  <si>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</si>
  <si>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</si>
  <si>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</si>
  <si>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</si>
  <si>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</si>
  <si>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</si>
  <si>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</si>
  <si>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</si>
  <si>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</si>
  <si>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</si>
  <si>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</si>
  <si>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</si>
  <si>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</si>
  <si>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</si>
  <si>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</si>
  <si>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</si>
  <si>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</si>
  <si>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</si>
  <si>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</si>
  <si>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</si>
  <si>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</si>
  <si>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</si>
  <si>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</si>
  <si>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</si>
  <si>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</si>
  <si>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</si>
  <si>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</si>
  <si>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</si>
  <si>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</si>
  <si>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</si>
  <si>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</si>
  <si>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</si>
  <si>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</si>
  <si>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</si>
  <si>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</si>
  <si>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</si>
  <si>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</si>
  <si>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</si>
  <si>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</si>
  <si>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</si>
  <si>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</si>
  <si>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</si>
  <si>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</si>
  <si>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</si>
  <si>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</si>
  <si>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</si>
  <si>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</si>
  <si>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</si>
  <si>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</si>
  <si>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</si>
  <si>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</si>
  <si>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</si>
  <si>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</si>
  <si>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</si>
  <si>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</si>
  <si>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</si>
  <si>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</si>
  <si>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</si>
  <si>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</si>
  <si>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</si>
  <si>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</si>
  <si>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</si>
  <si>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</si>
  <si>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</si>
  <si>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</si>
  <si>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</si>
  <si>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</si>
  <si>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</si>
  <si>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</si>
  <si>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</si>
  <si>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</si>
  <si>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</si>
  <si>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</si>
  <si>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</si>
  <si>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</si>
  <si>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</si>
  <si>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</si>
  <si>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</si>
  <si>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</si>
  <si>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</si>
  <si>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</si>
  <si>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</si>
  <si>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</si>
  <si>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</si>
  <si>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</si>
  <si>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</si>
  <si>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</si>
  <si>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</si>
  <si>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</si>
  <si>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</si>
  <si>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</si>
  <si>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</si>
  <si>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</si>
  <si>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</si>
  <si>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</si>
  <si>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</si>
  <si>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</si>
  <si>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</si>
  <si>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</si>
  <si>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</si>
  <si>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</si>
  <si>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</si>
  <si>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</si>
  <si>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</si>
  <si>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</si>
  <si>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</si>
  <si>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</si>
  <si>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</si>
  <si>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</si>
  <si>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</si>
  <si>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</si>
  <si>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</si>
  <si>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</si>
  <si>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</si>
  <si>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</si>
  <si>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</si>
  <si>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</si>
  <si>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</si>
  <si>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</si>
  <si>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</si>
  <si>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</si>
  <si>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</si>
  <si>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</si>
  <si>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</si>
  <si>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</si>
  <si>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</si>
  <si>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</si>
  <si>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</si>
  <si>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</si>
  <si>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</si>
  <si>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</si>
  <si>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</si>
  <si>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</si>
  <si>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</si>
  <si>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</si>
  <si>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</si>
  <si>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</si>
  <si>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</si>
  <si>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</si>
  <si>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</si>
  <si>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</si>
  <si>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</si>
  <si>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</si>
  <si>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</si>
  <si>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</si>
  <si>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</si>
  <si>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</si>
  <si>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</si>
  <si>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</si>
  <si>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</si>
  <si>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</si>
  <si>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</si>
  <si>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</si>
  <si>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</si>
  <si>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</si>
  <si>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</si>
  <si>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</si>
  <si>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</si>
  <si>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</si>
  <si>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</si>
  <si>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</si>
  <si>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</si>
  <si>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</si>
  <si>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</si>
  <si>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</si>
  <si>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</si>
  <si>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</si>
  <si>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</si>
  <si>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</si>
  <si>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</si>
  <si>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</si>
  <si>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</si>
  <si>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</si>
  <si>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</si>
  <si>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</si>
  <si>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</si>
  <si>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</si>
  <si>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</si>
  <si>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</si>
  <si>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</si>
  <si>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</si>
  <si>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</si>
  <si>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</si>
  <si>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</si>
  <si>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</si>
  <si>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</si>
  <si>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</si>
  <si>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</si>
  <si>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</si>
  <si>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</si>
  <si>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</si>
  <si>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</si>
  <si>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</si>
  <si>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</si>
  <si>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</si>
  <si>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</si>
  <si>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</si>
  <si>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</si>
  <si>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</si>
  <si>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</si>
  <si>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</si>
  <si>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</si>
  <si>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</si>
  <si>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</si>
  <si>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</si>
  <si>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</si>
  <si>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</si>
  <si>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</si>
  <si>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</si>
  <si>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</si>
  <si>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</si>
  <si>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</si>
  <si>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</si>
  <si>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</si>
  <si>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</si>
  <si>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</si>
  <si>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</si>
  <si>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</si>
  <si>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</si>
  <si>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</si>
  <si>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</si>
  <si>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</si>
  <si>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</si>
  <si>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</si>
  <si>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</si>
  <si>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</si>
  <si>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</si>
  <si>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</si>
  <si>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</si>
  <si>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</si>
  <si>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</si>
  <si>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</si>
  <si>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</si>
  <si>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</si>
  <si>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</si>
  <si>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</si>
  <si>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</si>
  <si>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</si>
  <si>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</si>
  <si>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</si>
  <si>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</si>
  <si>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</si>
  <si>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</si>
  <si>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</si>
  <si>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</si>
  <si>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</si>
  <si>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</si>
  <si>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</si>
  <si>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</si>
  <si>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</si>
  <si>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</si>
  <si>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</si>
  <si>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</si>
  <si>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</si>
  <si>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</si>
  <si>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</si>
  <si>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</si>
  <si>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</si>
  <si>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</si>
  <si>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</si>
  <si>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</si>
  <si>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</si>
  <si>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</si>
  <si>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</si>
  <si>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</si>
  <si>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</si>
  <si>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</si>
  <si>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</si>
  <si>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</si>
  <si>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</si>
  <si>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</si>
  <si>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</si>
  <si>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</si>
  <si>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</si>
  <si>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</si>
  <si>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</si>
  <si>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</si>
  <si>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</si>
  <si>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</si>
  <si>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</si>
  <si>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</si>
  <si>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</si>
  <si>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</si>
  <si>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</si>
  <si>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</si>
  <si>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</si>
  <si>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</si>
  <si>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</si>
  <si>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</si>
  <si>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</si>
  <si>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</si>
  <si>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</si>
  <si>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</si>
  <si>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</si>
  <si>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</si>
  <si>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</si>
  <si>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</si>
  <si>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</si>
  <si>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</si>
  <si>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</si>
  <si>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</si>
  <si>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</si>
  <si>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</si>
  <si>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</si>
  <si>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</si>
  <si>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</si>
  <si>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</si>
  <si>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</si>
  <si>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</si>
  <si>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</si>
  <si>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</si>
  <si>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</si>
  <si>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</si>
  <si>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</si>
  <si>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</si>
  <si>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</si>
  <si>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</si>
  <si>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</si>
  <si>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</si>
  <si>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</si>
  <si>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</si>
  <si>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</si>
  <si>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</si>
  <si>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</si>
  <si>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</si>
  <si>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</si>
  <si>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</si>
  <si>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</si>
  <si>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</si>
  <si>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</si>
  <si>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</si>
  <si>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</si>
  <si>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</si>
  <si>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</si>
  <si>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</si>
  <si>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</si>
  <si>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</si>
  <si>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</si>
  <si>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</si>
  <si>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</si>
  <si>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</si>
  <si>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</si>
  <si>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</si>
  <si>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</si>
  <si>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</si>
  <si>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</si>
  <si>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</si>
  <si>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</si>
  <si>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</si>
  <si>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</si>
  <si>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</si>
  <si>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</si>
  <si>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</si>
  <si>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</si>
  <si>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</si>
  <si>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</si>
  <si>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</si>
  <si>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</si>
  <si>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</si>
  <si>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</si>
  <si>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</si>
  <si>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</si>
  <si>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</si>
  <si>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</si>
  <si>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</si>
  <si>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</si>
  <si>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</si>
  <si>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</si>
  <si>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</si>
  <si>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</si>
  <si>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</si>
  <si>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</si>
  <si>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</si>
  <si>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</si>
  <si>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</si>
  <si>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</si>
  <si>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</si>
  <si>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</si>
  <si>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</si>
  <si>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</si>
  <si>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</si>
  <si>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</si>
  <si>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</si>
  <si>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</si>
  <si>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</si>
  <si>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</si>
  <si>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</si>
  <si>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</si>
  <si>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</si>
  <si>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</si>
  <si>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</si>
  <si>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</si>
  <si>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</si>
  <si>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</si>
  <si>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</si>
  <si>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</si>
  <si>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</si>
  <si>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</si>
  <si>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</si>
  <si>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</si>
  <si>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</si>
  <si>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</si>
  <si>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</si>
  <si>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</si>
  <si>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</si>
  <si>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</si>
  <si>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</si>
  <si>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</si>
  <si>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</si>
  <si>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</si>
  <si>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</si>
  <si>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</si>
  <si>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</si>
  <si>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</si>
  <si>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</si>
  <si>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</si>
  <si>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</si>
  <si>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</si>
  <si>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</si>
  <si>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</si>
  <si>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</si>
  <si>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</si>
  <si>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</si>
  <si>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</si>
  <si>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</si>
  <si>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</si>
  <si>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</si>
  <si>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</si>
  <si>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</si>
  <si>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</si>
  <si>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</si>
  <si>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</si>
  <si>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</si>
  <si>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</si>
  <si>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</si>
  <si>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</si>
  <si>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</si>
  <si>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</si>
  <si>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</si>
  <si>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</si>
  <si>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</si>
  <si>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</si>
  <si>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</si>
  <si>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</si>
  <si>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</si>
  <si>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</si>
  <si>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</si>
  <si>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</si>
  <si>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</si>
  <si>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</si>
  <si>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</si>
  <si>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</si>
  <si>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</si>
  <si>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</si>
  <si>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</si>
  <si>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</si>
  <si>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</si>
  <si>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</si>
  <si>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</si>
  <si>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</si>
  <si>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</si>
  <si>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</si>
  <si>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</si>
  <si>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</si>
  <si>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</si>
  <si>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</si>
  <si>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</si>
  <si>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</si>
  <si>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</si>
  <si>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</si>
  <si>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</si>
  <si>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</si>
  <si>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</si>
  <si>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</si>
  <si>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</si>
  <si>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</si>
  <si>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</si>
  <si>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</si>
  <si>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</si>
  <si>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</si>
  <si>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</si>
  <si>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</si>
  <si>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</si>
  <si>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</si>
  <si>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</si>
  <si>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</si>
  <si>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</si>
  <si>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</si>
  <si>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</si>
  <si>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</si>
  <si>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</si>
  <si>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</si>
  <si>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</si>
  <si>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</si>
  <si>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</si>
  <si>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</si>
  <si>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</si>
  <si>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</si>
  <si>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</si>
  <si>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</si>
  <si>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</si>
  <si>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</si>
  <si>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</si>
  <si>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</si>
  <si>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</si>
  <si>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</si>
  <si>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</si>
  <si>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</si>
  <si>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</si>
  <si>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</si>
  <si>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</si>
  <si>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</si>
  <si>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</si>
  <si>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</si>
  <si>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</si>
  <si>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</si>
  <si>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</si>
  <si>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</si>
  <si>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</si>
  <si>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</si>
  <si>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</si>
  <si>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</si>
  <si>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</si>
  <si>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</si>
  <si>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</si>
  <si>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</si>
  <si>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</si>
  <si>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</si>
  <si>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</si>
  <si>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</si>
  <si>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</si>
  <si>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</si>
  <si>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</si>
  <si>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</si>
  <si>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</si>
  <si>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</si>
  <si>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</si>
  <si>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</si>
  <si>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</si>
  <si>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</si>
  <si>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</si>
  <si>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</si>
  <si>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</si>
  <si>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</si>
  <si>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</si>
  <si>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</si>
  <si>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</si>
  <si>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</si>
  <si>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</si>
  <si>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</si>
  <si>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</si>
  <si>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</si>
  <si>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</si>
  <si>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</si>
  <si>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</si>
  <si>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</si>
  <si>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</si>
  <si>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</si>
  <si>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</si>
  <si>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</si>
  <si>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</si>
  <si>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</si>
  <si>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</si>
  <si>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</si>
  <si>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</si>
  <si>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</si>
  <si>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</si>
  <si>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</si>
  <si>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</si>
  <si>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</si>
  <si>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</si>
  <si>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</si>
  <si>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</si>
  <si>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</si>
  <si>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</si>
  <si>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</si>
  <si>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</si>
  <si>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</si>
  <si>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</si>
  <si>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</si>
  <si>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</si>
  <si>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</si>
  <si>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</si>
  <si>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</si>
  <si>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</si>
  <si>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</si>
  <si>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</si>
  <si>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</si>
  <si>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</si>
  <si>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</si>
  <si>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</si>
  <si>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</si>
  <si>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</si>
  <si>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</si>
  <si>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</si>
  <si>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</si>
  <si>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</si>
  <si>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</si>
  <si>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</si>
  <si>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</si>
  <si>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</si>
  <si>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</si>
  <si>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</si>
  <si>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</si>
  <si>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</si>
  <si>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</si>
  <si>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</si>
  <si>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</si>
  <si>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</si>
  <si>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</si>
  <si>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</si>
  <si>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</si>
  <si>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</si>
  <si>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</si>
  <si>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</si>
  <si>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</si>
  <si>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</si>
  <si>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</si>
  <si>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</si>
  <si>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</si>
  <si>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</si>
  <si>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</si>
  <si>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</si>
  <si>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</si>
  <si>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</si>
  <si>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</si>
  <si>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</si>
  <si>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</si>
  <si>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</si>
  <si>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</si>
  <si>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</si>
  <si>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</si>
  <si>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</si>
  <si>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</si>
  <si>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</si>
  <si>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</si>
  <si>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</si>
  <si>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</si>
  <si>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</si>
  <si>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</si>
  <si>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</si>
  <si>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</si>
  <si>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</si>
  <si>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</si>
  <si>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</si>
  <si>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</si>
  <si>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</si>
  <si>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</si>
  <si>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</si>
  <si>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</si>
  <si>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</si>
  <si>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</si>
  <si>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</si>
  <si>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</si>
  <si>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</si>
  <si>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</si>
  <si>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</si>
  <si>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</si>
  <si>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</si>
  <si>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</si>
  <si>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</si>
  <si>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</si>
  <si>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</si>
  <si>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</si>
  <si>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</si>
  <si>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</si>
  <si>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</si>
  <si>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</si>
  <si>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</si>
  <si>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</si>
  <si>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</si>
  <si>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</si>
  <si>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</si>
  <si>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</si>
  <si>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</si>
  <si>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</si>
  <si>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</si>
  <si>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</si>
  <si>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</si>
  <si>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</si>
  <si>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</si>
  <si>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</si>
  <si>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</si>
  <si>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</si>
  <si>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</si>
  <si>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</si>
  <si>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</si>
  <si>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</si>
  <si>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</si>
  <si>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</si>
  <si>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</si>
  <si>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</si>
  <si>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</si>
  <si>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</si>
  <si>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</si>
  <si>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</si>
  <si>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</si>
  <si>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</si>
  <si>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</si>
  <si>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</si>
  <si>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</si>
  <si>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</si>
  <si>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</si>
  <si>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</si>
  <si>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</si>
  <si>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</si>
  <si>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</si>
  <si>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</si>
  <si>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</si>
  <si>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</si>
  <si>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</si>
  <si>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</si>
  <si>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</si>
  <si>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</si>
  <si>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</si>
  <si>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</si>
  <si>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</si>
  <si>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</si>
  <si>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</si>
  <si>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</si>
  <si>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</si>
  <si>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</si>
  <si>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</si>
  <si>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</si>
  <si>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</si>
  <si>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</si>
  <si>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</si>
  <si>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</si>
  <si>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</si>
  <si>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</si>
  <si>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</si>
  <si>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</si>
  <si>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</si>
  <si>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</si>
  <si>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</si>
  <si>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</si>
  <si>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</si>
  <si>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</si>
  <si>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</si>
  <si>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</si>
  <si>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</si>
  <si>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</si>
  <si>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</si>
  <si>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</si>
  <si>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</si>
  <si>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</si>
  <si>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</si>
  <si>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</si>
  <si>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</si>
  <si>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</si>
  <si>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</si>
  <si>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</si>
  <si>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</si>
  <si>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</si>
  <si>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</si>
  <si>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</si>
  <si>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</si>
  <si>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</si>
  <si>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</si>
  <si>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</si>
  <si>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</si>
  <si>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</si>
  <si>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</si>
  <si>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</si>
  <si>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</si>
  <si>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</si>
  <si>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</si>
  <si>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</si>
  <si>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</si>
  <si>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</si>
  <si>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</si>
  <si>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</si>
  <si>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</si>
  <si>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</si>
  <si>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</si>
  <si>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</si>
  <si>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</si>
  <si>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</si>
  <si>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</si>
  <si>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</si>
  <si>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</si>
  <si>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</si>
  <si>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</si>
  <si>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</si>
  <si>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</si>
  <si>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</si>
  <si>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</si>
  <si>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</si>
  <si>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</si>
  <si>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</si>
  <si>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</si>
  <si>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</si>
  <si>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</si>
  <si>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</si>
  <si>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</si>
  <si>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</si>
  <si>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</si>
  <si>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</si>
  <si>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</si>
  <si>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</si>
  <si>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</si>
  <si>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</si>
  <si>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</si>
  <si>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</si>
  <si>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</si>
  <si>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</si>
  <si>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</si>
  <si>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</si>
  <si>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</si>
  <si>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</si>
  <si>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</si>
  <si>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</si>
  <si>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</si>
  <si>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</si>
  <si>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</si>
  <si>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</si>
  <si>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</si>
  <si>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</si>
  <si>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</si>
  <si>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</si>
  <si>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</si>
  <si>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</si>
  <si>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</si>
  <si>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</si>
  <si>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</si>
  <si>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</si>
  <si>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</si>
  <si>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</si>
  <si>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</si>
  <si>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</si>
  <si>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</si>
  <si>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</si>
  <si>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</si>
  <si>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</si>
  <si>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</si>
  <si>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</si>
  <si>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</si>
  <si>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</si>
  <si>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</si>
  <si>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</si>
  <si>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</si>
  <si>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</si>
  <si>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</si>
  <si>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</si>
  <si>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</si>
  <si>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</si>
  <si>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</si>
  <si>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</si>
  <si>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</si>
  <si>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</si>
  <si>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</si>
  <si>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</si>
  <si>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</si>
  <si>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</si>
  <si>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</si>
  <si>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</si>
  <si>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</si>
  <si>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</si>
  <si>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</si>
  <si>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</si>
  <si>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</si>
  <si>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</si>
  <si>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</si>
  <si>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</si>
  <si>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</si>
  <si>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</si>
  <si>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</si>
  <si>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</si>
  <si>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</si>
  <si>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</si>
  <si>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</si>
  <si>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</si>
  <si>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</si>
  <si>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</si>
  <si>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</si>
  <si>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</si>
  <si>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</si>
  <si>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</si>
  <si>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</si>
  <si>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</si>
  <si>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</si>
  <si>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</si>
  <si>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</si>
  <si>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</si>
  <si>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</si>
  <si>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</si>
  <si>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</si>
  <si>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</si>
  <si>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</si>
  <si>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</si>
  <si>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</si>
  <si>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</si>
  <si>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</si>
  <si>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</si>
  <si>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</si>
  <si>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</si>
  <si>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</si>
  <si>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</si>
  <si>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</si>
  <si>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</si>
  <si>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</si>
  <si>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</si>
  <si>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</si>
  <si>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</si>
  <si>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</si>
  <si>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</si>
  <si>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</si>
  <si>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</si>
  <si>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</si>
  <si>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</si>
  <si>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</si>
  <si>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</si>
  <si>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</si>
  <si>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</si>
  <si>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</si>
  <si>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</si>
  <si>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</si>
  <si>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</si>
  <si>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</si>
  <si>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</si>
  <si>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</si>
  <si>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</si>
  <si>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</si>
  <si>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</si>
  <si>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</si>
  <si>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</si>
  <si>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</si>
  <si>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</si>
  <si>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</si>
  <si>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</si>
  <si>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</si>
  <si>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</si>
  <si>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</si>
  <si>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</si>
  <si>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</si>
  <si>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</si>
  <si>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</si>
  <si>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</si>
  <si>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</si>
  <si>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</si>
  <si>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</si>
  <si>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</si>
  <si>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</si>
  <si>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</si>
  <si>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</si>
  <si>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</si>
  <si>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</si>
  <si>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</si>
  <si>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</si>
  <si>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</si>
  <si>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</si>
  <si>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</si>
  <si>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</si>
  <si>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</si>
  <si>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</si>
  <si>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</si>
  <si>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</si>
  <si>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</si>
  <si>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</si>
  <si>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</si>
  <si>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</si>
  <si>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</si>
  <si>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</si>
  <si>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</si>
  <si>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</si>
  <si>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</si>
  <si>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</si>
  <si>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</si>
  <si>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</si>
  <si>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</si>
  <si>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</si>
  <si>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</si>
  <si>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</si>
  <si>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</si>
  <si>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</si>
  <si>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</si>
  <si>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</si>
  <si>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</si>
  <si>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</si>
  <si>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</si>
  <si>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</si>
  <si>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</si>
  <si>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</si>
  <si>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</si>
  <si>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</si>
  <si>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</si>
  <si>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</si>
  <si>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</si>
  <si>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</si>
  <si>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</si>
  <si>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</si>
  <si>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</si>
  <si>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</si>
  <si>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</si>
  <si>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</si>
  <si>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</si>
  <si>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</si>
  <si>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</si>
  <si>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</si>
  <si>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</si>
  <si>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</si>
  <si>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</si>
  <si>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</si>
  <si>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</si>
  <si>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</si>
  <si>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</si>
  <si>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</si>
  <si>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</si>
  <si>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</si>
  <si>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</si>
  <si>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</si>
  <si>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</si>
  <si>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</si>
  <si>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</si>
  <si>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</si>
  <si>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</si>
  <si>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</si>
  <si>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</si>
  <si>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</si>
  <si>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</si>
  <si>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</si>
  <si>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</si>
  <si>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</si>
  <si>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</si>
  <si>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</si>
  <si>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</si>
  <si>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</si>
  <si>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</si>
  <si>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</si>
  <si>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</si>
  <si>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</si>
  <si>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</si>
  <si>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</si>
  <si>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</si>
  <si>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</si>
  <si>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</si>
  <si>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</si>
  <si>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</si>
  <si>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</si>
  <si>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</si>
  <si>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</si>
  <si>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</si>
  <si>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</si>
  <si>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</si>
  <si>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</si>
  <si>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</si>
  <si>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</si>
  <si>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</si>
  <si>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</si>
  <si>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</si>
  <si>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</si>
  <si>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</si>
  <si>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</si>
  <si>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</si>
  <si>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</si>
  <si>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</si>
  <si>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</si>
  <si>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</si>
  <si>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</si>
  <si>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</si>
  <si>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</si>
  <si>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</si>
  <si>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</si>
  <si>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</si>
  <si>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</si>
  <si>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</si>
  <si>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</si>
  <si>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</si>
  <si>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</si>
  <si>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</si>
  <si>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</si>
  <si>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</si>
  <si>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</si>
  <si>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</si>
  <si>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</si>
  <si>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</si>
  <si>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</si>
  <si>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</si>
  <si>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</si>
  <si>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</si>
  <si>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</si>
  <si>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</si>
  <si>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</si>
  <si>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</si>
  <si>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</si>
  <si>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</si>
  <si>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</si>
  <si>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</si>
  <si>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</si>
  <si>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</si>
  <si>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</si>
  <si>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</si>
  <si>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</si>
  <si>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</si>
  <si>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</si>
  <si>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</si>
  <si>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</si>
  <si>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</si>
  <si>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</si>
  <si>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</si>
  <si>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</si>
  <si>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</si>
  <si>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</si>
  <si>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</si>
  <si>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</si>
  <si>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</si>
  <si>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</si>
  <si>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</si>
  <si>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</si>
  <si>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</si>
  <si>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</si>
  <si>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</si>
  <si>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</si>
  <si>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</si>
  <si>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</si>
  <si>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</si>
  <si>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</si>
  <si>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</si>
  <si>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</si>
  <si>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</si>
  <si>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</si>
  <si>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</si>
  <si>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</si>
  <si>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</si>
  <si>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</si>
  <si>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</si>
  <si>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</si>
  <si>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</si>
  <si>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</si>
  <si>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</si>
  <si>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</si>
  <si>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</si>
  <si>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</si>
  <si>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</si>
  <si>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</si>
  <si>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</si>
  <si>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</si>
  <si>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</si>
  <si>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</si>
  <si>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</si>
  <si>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</si>
  <si>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</si>
  <si>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</si>
  <si>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</si>
  <si>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</si>
  <si>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</si>
  <si>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</si>
  <si>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</si>
  <si>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</si>
  <si>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</si>
  <si>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</si>
  <si>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</si>
  <si>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</si>
  <si>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</si>
  <si>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</si>
  <si>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</si>
  <si>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</si>
  <si>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</si>
  <si>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</si>
  <si>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</si>
  <si>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</si>
  <si>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</si>
  <si>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</si>
  <si>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</si>
  <si>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</si>
  <si>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</si>
  <si>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</si>
  <si>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</si>
  <si>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</si>
  <si>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</si>
  <si>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</si>
  <si>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</si>
  <si>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</si>
  <si>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</si>
  <si>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</si>
  <si>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</si>
  <si>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</si>
  <si>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</si>
  <si>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</si>
  <si>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</si>
  <si>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</si>
  <si>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</si>
  <si>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</si>
  <si>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</si>
  <si>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</si>
  <si>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</si>
  <si>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</si>
  <si>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</si>
  <si>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</si>
  <si>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</si>
  <si>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</si>
  <si>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</si>
  <si>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</si>
  <si>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</si>
  <si>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</si>
  <si>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</si>
  <si>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</si>
  <si>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</si>
  <si>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</si>
  <si>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</si>
  <si>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</si>
  <si>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</si>
  <si>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</si>
  <si>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</si>
  <si>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</si>
  <si>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</si>
  <si>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</si>
  <si>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</si>
  <si>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</si>
  <si>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</si>
  <si>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</si>
  <si>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</si>
  <si>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</si>
  <si>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</si>
  <si>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</si>
  <si>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</si>
  <si>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</si>
  <si>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</si>
  <si>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</si>
  <si>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</si>
  <si>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</si>
  <si>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</si>
  <si>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</si>
  <si>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</si>
  <si>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</si>
  <si>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</si>
  <si>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</si>
  <si>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</si>
  <si>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</si>
  <si>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</si>
  <si>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</si>
  <si>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</si>
  <si>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</si>
  <si>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</si>
  <si>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</si>
  <si>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</si>
  <si>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</si>
  <si>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</si>
  <si>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</si>
  <si>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</si>
  <si>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</si>
  <si>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</si>
  <si>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</si>
  <si>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</si>
  <si>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</si>
  <si>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</si>
  <si>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</si>
  <si>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</si>
  <si>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</si>
  <si>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</si>
  <si>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</si>
  <si>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</si>
  <si>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</si>
  <si>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</si>
  <si>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</si>
  <si>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</si>
  <si>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</si>
  <si>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</si>
  <si>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</si>
  <si>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</si>
  <si>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</si>
  <si>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</si>
  <si>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</si>
  <si>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</si>
  <si>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</si>
  <si>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</si>
  <si>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</si>
  <si>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</si>
  <si>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</si>
  <si>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</si>
  <si>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</si>
  <si>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</si>
  <si>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</si>
  <si>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</si>
  <si>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</si>
  <si>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</si>
  <si>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</si>
  <si>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</si>
  <si>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</si>
  <si>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</si>
  <si>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</si>
  <si>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</si>
  <si>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</si>
  <si>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</si>
  <si>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</si>
  <si>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</si>
  <si>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</si>
  <si>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</si>
  <si>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</si>
  <si>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</si>
  <si>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</si>
  <si>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</si>
  <si>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</si>
  <si>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</si>
  <si>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</si>
  <si>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</si>
  <si>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</si>
  <si>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</si>
  <si>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</si>
  <si>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</si>
  <si>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</si>
  <si>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</si>
  <si>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</si>
  <si>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</si>
  <si>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</si>
  <si>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</si>
  <si>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</si>
  <si>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</si>
  <si>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</si>
  <si>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</si>
  <si>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</si>
  <si>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</si>
  <si>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</si>
  <si>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</si>
  <si>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</si>
  <si>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</si>
  <si>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</si>
  <si>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</si>
  <si>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</si>
  <si>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</si>
  <si>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</si>
  <si>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</si>
  <si>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</si>
  <si>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</si>
  <si>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</si>
  <si>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</si>
  <si>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</si>
  <si>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</si>
  <si>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</si>
  <si>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</si>
  <si>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</si>
  <si>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</si>
  <si>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</si>
  <si>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</si>
  <si>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</si>
  <si>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</si>
  <si>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</si>
  <si>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</si>
  <si>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</si>
  <si>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</si>
  <si>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</si>
  <si>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</si>
  <si>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</si>
  <si>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</si>
  <si>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</si>
  <si>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</si>
  <si>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</si>
  <si>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</si>
  <si>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</si>
  <si>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</si>
  <si>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</si>
  <si>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</si>
  <si>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</si>
  <si>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</si>
  <si>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</si>
  <si>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</si>
  <si>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</si>
  <si>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</si>
  <si>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</si>
  <si>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</si>
  <si>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</si>
  <si>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</si>
  <si>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</si>
  <si>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</si>
  <si>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</si>
  <si>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</si>
  <si>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</si>
  <si>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</si>
  <si>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</si>
  <si>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</si>
  <si>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</si>
  <si>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</si>
  <si>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</si>
  <si>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</si>
  <si>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</si>
  <si>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</si>
  <si>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</si>
  <si>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</si>
  <si>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</si>
  <si>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</si>
  <si>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</si>
  <si>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</si>
  <si>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</si>
  <si>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</si>
  <si>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</si>
  <si>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</si>
  <si>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</si>
  <si>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</si>
  <si>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</si>
  <si>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</si>
  <si>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</si>
  <si>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</si>
  <si>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</si>
  <si>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</si>
  <si>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</si>
  <si>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</si>
  <si>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</si>
  <si>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</si>
  <si>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</si>
  <si>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</si>
  <si>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</si>
  <si>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</si>
  <si>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</si>
  <si>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</si>
  <si>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</si>
  <si>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</si>
  <si>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</si>
  <si>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</si>
  <si>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</si>
  <si>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</si>
  <si>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</si>
  <si>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</si>
  <si>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</si>
  <si>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</si>
  <si>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</si>
  <si>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</si>
  <si>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</si>
  <si>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</si>
  <si>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</si>
  <si>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</si>
  <si>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</si>
  <si>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</si>
  <si>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</si>
  <si>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</si>
  <si>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</si>
  <si>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</si>
  <si>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</si>
  <si>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</si>
  <si>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</si>
  <si>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</si>
  <si>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</si>
  <si>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</si>
  <si>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</si>
  <si>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</si>
  <si>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</si>
  <si>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</si>
  <si>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</si>
  <si>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</si>
  <si>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</si>
  <si>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</si>
  <si>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</si>
  <si>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</si>
  <si>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</si>
  <si>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</si>
  <si>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</si>
  <si>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</si>
  <si>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</si>
  <si>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</si>
  <si>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</si>
  <si>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</si>
  <si>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</si>
  <si>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</si>
  <si>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</si>
  <si>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</si>
  <si>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</si>
  <si>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</si>
  <si>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</si>
  <si>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</si>
  <si>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</si>
  <si>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</si>
  <si>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</si>
  <si>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</si>
  <si>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</si>
  <si>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</si>
  <si>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</si>
  <si>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</si>
  <si>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</si>
  <si>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</si>
  <si>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</si>
  <si>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</si>
  <si>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</si>
  <si>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</si>
  <si>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</si>
  <si>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</si>
  <si>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</si>
  <si>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</si>
  <si>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</si>
  <si>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</si>
  <si>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</si>
  <si>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</si>
  <si>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</si>
  <si>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</si>
  <si>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</si>
  <si>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</si>
  <si>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</si>
  <si>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</si>
  <si>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</si>
  <si>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</si>
  <si>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</si>
  <si>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</si>
  <si>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</si>
  <si>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</si>
  <si>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</si>
  <si>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</si>
  <si>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</si>
  <si>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</si>
  <si>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</si>
  <si>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</si>
  <si>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</si>
  <si>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</si>
  <si>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</si>
  <si>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</si>
  <si>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</si>
  <si>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</si>
  <si>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</si>
  <si>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</si>
  <si>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</si>
  <si>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</si>
  <si>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</si>
  <si>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</si>
  <si>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</si>
  <si>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</si>
  <si>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</si>
  <si>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</si>
  <si>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</si>
  <si>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</si>
  <si>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</si>
  <si>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</si>
  <si>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</si>
  <si>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</si>
  <si>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</si>
  <si>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</si>
  <si>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</si>
  <si>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</si>
  <si>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</si>
  <si>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</si>
  <si>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</si>
  <si>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</si>
  <si>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</si>
  <si>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</si>
  <si>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</si>
  <si>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</si>
  <si>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</si>
  <si>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</si>
  <si>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</si>
  <si>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</si>
  <si>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</si>
  <si>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</si>
  <si>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</si>
  <si>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</si>
  <si>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</si>
  <si>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</si>
  <si>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</si>
  <si>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</si>
  <si>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</si>
  <si>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</si>
  <si>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</si>
  <si>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</si>
  <si>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</si>
  <si>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</si>
  <si>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</si>
  <si>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</si>
  <si>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</si>
  <si>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</si>
  <si>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</si>
  <si>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</si>
  <si>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</si>
  <si>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</si>
  <si>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</si>
  <si>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</si>
  <si>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</si>
  <si>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</si>
  <si>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</si>
  <si>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</si>
  <si>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</si>
  <si>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</si>
  <si>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</si>
  <si>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</si>
  <si>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</si>
  <si>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</si>
  <si>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</si>
  <si>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</si>
  <si>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</si>
  <si>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</si>
  <si>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</si>
  <si>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</si>
  <si>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</si>
  <si>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</si>
  <si>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</si>
  <si>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</si>
  <si>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</si>
  <si>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</si>
  <si>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</si>
  <si>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</si>
  <si>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</si>
  <si>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</si>
  <si>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</si>
  <si>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</si>
  <si>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</si>
  <si>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</si>
  <si>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</si>
  <si>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</si>
  <si>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</si>
  <si>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</si>
  <si>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</si>
  <si>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</si>
  <si>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</si>
  <si>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</si>
  <si>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</si>
  <si>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</si>
  <si>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</si>
  <si>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</si>
  <si>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</si>
  <si>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</si>
  <si>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</si>
  <si>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</si>
  <si>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</si>
  <si>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</si>
  <si>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</si>
  <si>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</si>
  <si>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</si>
  <si>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</si>
  <si>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</si>
  <si>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</si>
  <si>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</si>
  <si>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</si>
  <si>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</si>
  <si>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</si>
  <si>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</si>
  <si>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</si>
  <si>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</si>
  <si>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</si>
  <si>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</si>
  <si>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</si>
  <si>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</si>
  <si>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</si>
  <si>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</si>
  <si>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</si>
  <si>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</si>
  <si>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</si>
  <si>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</si>
  <si>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</si>
  <si>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</si>
  <si>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</si>
  <si>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</si>
  <si>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</si>
  <si>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</si>
  <si>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</si>
  <si>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</si>
  <si>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</si>
  <si>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</si>
  <si>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</si>
  <si>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</si>
  <si>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</si>
  <si>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</si>
  <si>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</si>
  <si>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</si>
  <si>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</si>
  <si>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</si>
  <si>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</si>
  <si>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</si>
  <si>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</si>
  <si>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</si>
  <si>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</si>
  <si>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</si>
  <si>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</si>
  <si>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</si>
  <si>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</si>
  <si>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</si>
  <si>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</si>
  <si>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</si>
  <si>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</si>
  <si>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</si>
  <si>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</si>
  <si>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</si>
  <si>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</si>
  <si>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</si>
  <si>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</si>
  <si>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</si>
  <si>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</si>
  <si>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</si>
  <si>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</si>
  <si>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</si>
  <si>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</si>
  <si>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</si>
  <si>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</si>
  <si>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</si>
  <si>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</si>
  <si>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</si>
  <si>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</si>
  <si>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</si>
  <si>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</si>
  <si>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</si>
  <si>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</si>
  <si>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</si>
  <si>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</si>
  <si>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</si>
  <si>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</si>
  <si>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</si>
  <si>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</si>
  <si>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</si>
  <si>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</si>
  <si>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</si>
  <si>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</si>
  <si>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</si>
  <si>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</si>
  <si>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</si>
  <si>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</si>
  <si>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</si>
  <si>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</si>
  <si>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</si>
  <si>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</si>
  <si>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</si>
  <si>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</si>
  <si>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</si>
  <si>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</si>
  <si>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</si>
  <si>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</si>
  <si>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</si>
  <si>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</si>
  <si>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</si>
  <si>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</si>
  <si>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</si>
  <si>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</si>
  <si>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</si>
  <si>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</si>
  <si>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</si>
  <si>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</si>
  <si>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</si>
  <si>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</si>
  <si>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</si>
  <si>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</si>
  <si>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</si>
  <si>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</si>
  <si>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</si>
  <si>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</si>
  <si>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</si>
  <si>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</si>
  <si>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</si>
  <si>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</si>
  <si>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</si>
  <si>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</si>
  <si>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</si>
  <si>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</si>
  <si>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</si>
  <si>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</si>
  <si>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</si>
  <si>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</si>
  <si>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</si>
  <si>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</si>
  <si>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</si>
  <si>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</si>
  <si>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</si>
  <si>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</si>
  <si>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</si>
  <si>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</si>
  <si>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</si>
  <si>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</si>
  <si>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</si>
  <si>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</si>
  <si>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</si>
  <si>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</si>
  <si>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</si>
  <si>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</si>
  <si>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</si>
  <si>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</si>
  <si>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</si>
  <si>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</si>
  <si>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</si>
  <si>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</si>
  <si>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</si>
  <si>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</si>
  <si>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</si>
  <si>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</si>
  <si>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</si>
  <si>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</si>
  <si>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</si>
  <si>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</si>
  <si>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</si>
  <si>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</si>
  <si>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</si>
  <si>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</si>
  <si>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</si>
  <si>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</si>
  <si>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</si>
  <si>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</si>
  <si>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</si>
  <si>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</si>
  <si>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</si>
  <si>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</si>
  <si>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</si>
  <si>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</si>
  <si>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</si>
  <si>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</si>
  <si>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</si>
  <si>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</si>
  <si>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</si>
  <si>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</si>
  <si>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</si>
  <si>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</si>
  <si>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</si>
  <si>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</si>
  <si>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</si>
  <si>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</si>
  <si>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</si>
  <si>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</si>
  <si>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</si>
  <si>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</si>
  <si>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</si>
  <si>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</si>
  <si>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</si>
  <si>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</si>
  <si>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</si>
  <si>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</si>
  <si>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</si>
  <si>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</si>
  <si>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</si>
  <si>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</si>
  <si>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</si>
  <si>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</si>
  <si>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</si>
  <si>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</si>
  <si>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</si>
  <si>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</si>
  <si>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</si>
  <si>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</si>
  <si>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</si>
  <si>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</si>
  <si>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</si>
  <si>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</si>
  <si>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</si>
  <si>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</si>
  <si>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</si>
  <si>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</si>
  <si>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</si>
  <si>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</si>
  <si>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</si>
  <si>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</si>
  <si>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</si>
  <si>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</si>
  <si>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</si>
  <si>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</si>
  <si>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</si>
  <si>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</si>
  <si>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</si>
  <si>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</si>
  <si>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</si>
  <si>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</si>
  <si>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</si>
  <si>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</si>
  <si>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</si>
  <si>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</si>
  <si>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</si>
  <si>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</si>
  <si>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</si>
  <si>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</si>
  <si>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</si>
  <si>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</si>
  <si>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</si>
  <si>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</si>
  <si>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</si>
  <si>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</si>
  <si>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</si>
  <si>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</si>
  <si>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</si>
  <si>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</si>
  <si>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</si>
  <si>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</si>
  <si>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</si>
  <si>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</si>
  <si>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</si>
  <si>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</si>
  <si>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</si>
  <si>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</si>
  <si>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</si>
  <si>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</si>
  <si>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</si>
  <si>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</si>
  <si>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</si>
  <si>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</si>
  <si>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</si>
  <si>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</si>
  <si>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</si>
  <si>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</si>
  <si>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</si>
  <si>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</si>
  <si>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</si>
  <si>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</si>
  <si>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</si>
  <si>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</si>
  <si>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</si>
  <si>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</si>
  <si>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</si>
  <si>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</si>
  <si>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</si>
  <si>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</si>
  <si>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</si>
  <si>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</si>
  <si>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</si>
  <si>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</si>
  <si>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</si>
  <si>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</si>
  <si>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</si>
  <si>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</si>
  <si>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</si>
  <si>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</si>
  <si>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</si>
  <si>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</si>
  <si>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</si>
  <si>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</si>
  <si>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</si>
  <si>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</si>
  <si>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</si>
  <si>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</si>
  <si>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</si>
  <si>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</si>
  <si>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</si>
  <si>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</si>
  <si>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</si>
  <si>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</si>
  <si>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</si>
  <si>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</si>
  <si>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</si>
  <si>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</si>
  <si>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</si>
  <si>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</si>
  <si>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</si>
  <si>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</si>
  <si>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</si>
  <si>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</si>
  <si>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</si>
  <si>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</si>
  <si>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</si>
  <si>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</si>
  <si>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</si>
  <si>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</si>
  <si>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</si>
  <si>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</si>
  <si>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</si>
  <si>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</si>
  <si>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</si>
  <si>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</si>
  <si>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</si>
  <si>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</si>
  <si>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</si>
  <si>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</si>
  <si>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</si>
  <si>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</si>
  <si>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</si>
  <si>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</si>
  <si>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</si>
  <si>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</si>
  <si>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</si>
  <si>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</si>
  <si>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</si>
  <si>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</si>
  <si>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</si>
  <si>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</si>
  <si>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</si>
  <si>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</si>
  <si>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</si>
  <si>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</si>
  <si>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</si>
  <si>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</si>
  <si>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</si>
  <si>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</si>
  <si>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</si>
  <si>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</si>
  <si>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</si>
  <si>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</si>
  <si>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</si>
  <si>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</si>
  <si>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</si>
  <si>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</si>
  <si>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</si>
  <si>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</si>
  <si>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</si>
  <si>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</si>
  <si>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</si>
  <si>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</si>
  <si>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</si>
  <si>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</si>
  <si>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</si>
  <si>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</si>
  <si>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</si>
  <si>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</si>
  <si>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</si>
  <si>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</si>
  <si>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</si>
  <si>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</si>
  <si>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</si>
  <si>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</si>
  <si>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</si>
  <si>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</si>
  <si>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</si>
  <si>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</si>
  <si>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</si>
  <si>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</si>
  <si>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</si>
  <si>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</si>
  <si>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</si>
  <si>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</si>
  <si>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</si>
  <si>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</si>
  <si>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</si>
  <si>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</si>
  <si>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</si>
  <si>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</si>
  <si>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</si>
  <si>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</si>
  <si>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</si>
  <si>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</si>
  <si>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</si>
  <si>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</si>
  <si>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</si>
  <si>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</si>
  <si>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</si>
  <si>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</si>
  <si>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</si>
  <si>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</si>
  <si>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</si>
  <si>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</si>
  <si>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</si>
  <si>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</si>
  <si>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</si>
  <si>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</si>
  <si>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</si>
  <si>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</si>
  <si>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</si>
  <si>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</si>
  <si>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</si>
  <si>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</si>
  <si>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</si>
  <si>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</si>
  <si>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</si>
  <si>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</si>
  <si>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</si>
  <si>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</si>
  <si>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</si>
  <si>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</si>
  <si>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</si>
  <si>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</si>
  <si>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</si>
  <si>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</si>
  <si>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</si>
  <si>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</si>
  <si>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</si>
  <si>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</si>
  <si>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</si>
  <si>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</si>
  <si>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</si>
  <si>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</si>
  <si>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</si>
  <si>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</si>
  <si>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</si>
  <si>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</si>
  <si>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</si>
  <si>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</si>
  <si>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</si>
  <si>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</si>
  <si>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</si>
  <si>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</si>
  <si>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</si>
  <si>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</si>
  <si>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</si>
  <si>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</si>
  <si>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</si>
  <si>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</si>
  <si>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</si>
  <si>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</si>
  <si>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</si>
  <si>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</si>
  <si>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</si>
  <si>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</si>
  <si>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</si>
  <si>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</si>
  <si>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</si>
  <si>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</si>
  <si>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</si>
  <si>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</si>
  <si>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</si>
  <si>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</si>
  <si>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</si>
  <si>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</si>
  <si>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</si>
  <si>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</si>
  <si>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</si>
  <si>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</si>
  <si>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</si>
  <si>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</si>
  <si>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</si>
  <si>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</si>
  <si>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</si>
  <si>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</si>
  <si>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</si>
  <si>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</si>
  <si>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</si>
  <si>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</si>
  <si>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</si>
  <si>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</si>
  <si>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</si>
  <si>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</si>
  <si>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</si>
  <si>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</si>
  <si>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</si>
  <si>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</si>
  <si>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</si>
  <si>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</si>
  <si>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</si>
  <si>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</si>
  <si>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</si>
  <si>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</si>
  <si>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</si>
  <si>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</si>
  <si>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</si>
  <si>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</si>
  <si>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</si>
  <si>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</si>
  <si>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</si>
  <si>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</si>
  <si>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</si>
  <si>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</si>
  <si>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</si>
  <si>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</si>
  <si>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</si>
  <si>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</si>
  <si>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</si>
  <si>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</si>
  <si>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</si>
  <si>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</si>
  <si>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</si>
  <si>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</si>
  <si>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</si>
  <si>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</si>
  <si>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</si>
  <si>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</si>
  <si>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</si>
  <si>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</si>
  <si>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</si>
  <si>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</si>
  <si>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</si>
  <si>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</si>
  <si>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</si>
  <si>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</si>
  <si>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</si>
  <si>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</si>
  <si>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</si>
  <si>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</si>
  <si>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</si>
  <si>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</si>
  <si>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</si>
  <si>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</si>
  <si>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</si>
  <si>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</si>
  <si>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</si>
  <si>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</si>
  <si>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</si>
  <si>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</si>
  <si>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</si>
  <si>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</si>
  <si>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</si>
  <si>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</si>
  <si>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</si>
  <si>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</si>
  <si>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</si>
  <si>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</si>
  <si>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</si>
  <si>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</si>
  <si>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</si>
  <si>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</si>
  <si>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</si>
  <si>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</si>
  <si>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</si>
  <si>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</si>
  <si>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</si>
  <si>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</si>
  <si>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</si>
  <si>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</si>
  <si>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</si>
  <si>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</si>
  <si>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</si>
  <si>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</si>
  <si>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</si>
  <si>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</si>
  <si>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</si>
  <si>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</si>
  <si>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</si>
  <si>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</si>
  <si>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</si>
  <si>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</si>
  <si>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</si>
  <si>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</si>
  <si>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</si>
  <si>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</si>
  <si>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</si>
  <si>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</si>
  <si>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</si>
  <si>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</si>
  <si>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</si>
  <si>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</si>
  <si>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</si>
  <si>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</si>
  <si>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</si>
  <si>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</si>
  <si>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</si>
  <si>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</si>
  <si>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</si>
  <si>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</si>
  <si>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</si>
  <si>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</si>
  <si>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</si>
  <si>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</si>
  <si>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</si>
  <si>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</si>
  <si>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</si>
  <si>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</si>
  <si>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</si>
  <si>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</si>
  <si>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</si>
  <si>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</si>
  <si>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</si>
  <si>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</si>
  <si>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</si>
  <si>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</si>
  <si>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</si>
  <si>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</si>
  <si>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</si>
  <si>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</si>
  <si>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</si>
  <si>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</si>
  <si>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</si>
  <si>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</si>
  <si>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</si>
  <si>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</si>
  <si>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</si>
  <si>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</si>
  <si>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</si>
  <si>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</si>
  <si>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</si>
  <si>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</si>
  <si>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</si>
  <si>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</si>
  <si>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</si>
  <si>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</si>
  <si>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</si>
  <si>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</si>
  <si>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</si>
  <si>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</si>
  <si>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</si>
  <si>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</si>
  <si>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</si>
  <si>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</si>
  <si>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</si>
  <si>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</si>
  <si>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</si>
  <si>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</si>
  <si>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</si>
  <si>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</si>
  <si>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</si>
  <si>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</si>
  <si>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</si>
  <si>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</si>
  <si>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</si>
  <si>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</si>
  <si>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</si>
  <si>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</si>
  <si>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</si>
  <si>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</si>
  <si>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</si>
  <si>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</si>
  <si>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</si>
  <si>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</si>
  <si>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</si>
  <si>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</si>
  <si>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</si>
  <si>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</si>
  <si>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</si>
  <si>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</si>
  <si>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</si>
  <si>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</si>
  <si>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</si>
  <si>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</si>
  <si>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</si>
  <si>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</si>
  <si>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</si>
  <si>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</si>
  <si>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</si>
  <si>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</si>
  <si>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</si>
  <si>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</si>
  <si>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</si>
  <si>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</si>
  <si>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</si>
  <si>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</si>
  <si>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</si>
  <si>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</si>
  <si>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</si>
  <si>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</si>
  <si>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</si>
  <si>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</si>
  <si>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</si>
  <si>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</si>
  <si>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</si>
  <si>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</si>
  <si>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</si>
  <si>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</si>
  <si>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</si>
  <si>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</si>
  <si>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</si>
  <si>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</si>
  <si>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</si>
  <si>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</si>
  <si>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</si>
  <si>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</si>
  <si>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</si>
  <si>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</si>
  <si>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</si>
  <si>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</si>
  <si>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</si>
  <si>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</si>
  <si>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</si>
  <si>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</si>
  <si>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</si>
  <si>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</si>
  <si>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</si>
  <si>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</si>
  <si>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</si>
  <si>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</si>
  <si>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</si>
  <si>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</si>
  <si>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</si>
  <si>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</si>
  <si>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</si>
  <si>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</si>
  <si>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</si>
  <si>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</si>
  <si>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</si>
  <si>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</si>
  <si>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</si>
  <si>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</si>
  <si>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</si>
  <si>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</si>
  <si>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</si>
  <si>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</si>
  <si>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</si>
  <si>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</si>
  <si>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</si>
  <si>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</si>
  <si>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</si>
  <si>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</si>
  <si>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</si>
  <si>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</si>
  <si>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</si>
  <si>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</si>
  <si>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</si>
  <si>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</si>
  <si>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</si>
  <si>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</si>
  <si>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</si>
  <si>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</si>
  <si>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</si>
  <si>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</si>
  <si>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</si>
  <si>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</si>
  <si>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</si>
  <si>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</si>
  <si>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</si>
  <si>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</si>
  <si>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</si>
  <si>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</si>
  <si>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</si>
  <si>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</si>
  <si>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</si>
  <si>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</si>
  <si>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</si>
  <si>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</si>
  <si>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</si>
  <si>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</si>
  <si>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</si>
  <si>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</si>
  <si>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</si>
  <si>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</si>
  <si>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</si>
  <si>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</si>
  <si>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</si>
  <si>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</si>
  <si>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</si>
  <si>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</si>
  <si>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</si>
  <si>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</si>
  <si>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</si>
  <si>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</si>
  <si>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</si>
  <si>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</si>
  <si>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</si>
  <si>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</si>
  <si>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</si>
  <si>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</si>
  <si>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</si>
  <si>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</si>
  <si>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</si>
  <si>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</si>
  <si>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</si>
  <si>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</si>
  <si>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</si>
  <si>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</si>
  <si>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</si>
  <si>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</si>
  <si>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</si>
  <si>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</si>
  <si>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</si>
  <si>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</si>
  <si>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</si>
  <si>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</si>
  <si>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</si>
  <si>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</si>
  <si>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</si>
  <si>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</si>
  <si>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</si>
  <si>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</si>
  <si>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</si>
  <si>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</si>
  <si>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</si>
  <si>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</si>
  <si>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</si>
  <si>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</si>
  <si>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</si>
  <si>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</si>
  <si>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</si>
  <si>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</si>
  <si>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</si>
  <si>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</si>
  <si>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</si>
  <si>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</si>
  <si>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</si>
  <si>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</si>
  <si>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</si>
  <si>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</si>
  <si>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</si>
  <si>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</si>
  <si>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</si>
  <si>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</si>
  <si>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</si>
  <si>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</si>
  <si>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</si>
  <si>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</si>
  <si>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</si>
  <si>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</si>
  <si>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</si>
  <si>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</si>
  <si>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</si>
  <si>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</si>
  <si>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</si>
  <si>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</si>
  <si>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</si>
  <si>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</si>
  <si>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</si>
  <si>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</si>
  <si>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</si>
  <si>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</si>
  <si>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</si>
  <si>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</si>
  <si>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</si>
  <si>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</si>
  <si>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</si>
  <si>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</si>
  <si>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</si>
  <si>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</si>
  <si>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</si>
  <si>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</si>
  <si>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</si>
  <si>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</si>
  <si>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</si>
  <si>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</si>
  <si>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</si>
  <si>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</si>
  <si>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</si>
  <si>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</si>
  <si>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</si>
  <si>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</si>
  <si>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</si>
  <si>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</si>
  <si>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</si>
  <si>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</si>
  <si>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</si>
  <si>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</si>
  <si>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</si>
  <si>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</si>
  <si>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</si>
  <si>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</si>
  <si>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</si>
  <si>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</si>
  <si>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</si>
  <si>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</si>
  <si>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</si>
  <si>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</si>
  <si>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</si>
  <si>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</si>
  <si>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</si>
  <si>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</si>
  <si>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</si>
  <si>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</si>
  <si>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</si>
  <si>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</si>
  <si>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</si>
  <si>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</si>
  <si>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</si>
  <si>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</si>
  <si>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</si>
  <si>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</si>
  <si>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</si>
  <si>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</si>
  <si>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</si>
  <si>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</si>
  <si>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</si>
  <si>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</si>
  <si>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</si>
  <si>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</si>
  <si>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</si>
  <si>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</si>
  <si>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</si>
  <si>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</si>
  <si>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</si>
  <si>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</si>
  <si>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</si>
  <si>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</si>
  <si>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</si>
  <si>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</si>
  <si>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</si>
  <si>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</si>
  <si>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</si>
  <si>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</si>
  <si>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</si>
  <si>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</si>
  <si>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</si>
  <si>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</si>
  <si>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</si>
  <si>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</si>
  <si>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</si>
  <si>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</si>
  <si>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</si>
  <si>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</si>
  <si>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</si>
  <si>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</si>
  <si>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</si>
  <si>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</si>
  <si>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</si>
  <si>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</si>
  <si>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</si>
  <si>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</si>
  <si>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</si>
  <si>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</si>
  <si>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</si>
  <si>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</si>
  <si>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</si>
  <si>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</si>
  <si>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</si>
  <si>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</si>
  <si>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</si>
  <si>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</si>
  <si>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</si>
  <si>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</si>
  <si>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</si>
  <si>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</si>
  <si>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</si>
  <si>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</si>
  <si>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</si>
  <si>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</si>
  <si>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</si>
  <si>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</si>
  <si>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</si>
  <si>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</si>
  <si>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</si>
  <si>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</si>
  <si>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</si>
  <si>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</si>
  <si>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</si>
  <si>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</si>
  <si>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</si>
  <si>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</si>
  <si>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</si>
  <si>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</si>
  <si>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</si>
  <si>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</si>
  <si>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</si>
  <si>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</si>
  <si>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</si>
  <si>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</si>
  <si>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</si>
  <si>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</si>
  <si>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</si>
  <si>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</si>
  <si>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</si>
  <si>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</si>
  <si>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</si>
  <si>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</si>
  <si>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</si>
  <si>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</si>
  <si>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</si>
  <si>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</si>
  <si>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</si>
  <si>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</si>
  <si>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</si>
  <si>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</si>
  <si>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</si>
  <si>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</si>
  <si>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</si>
  <si>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</si>
  <si>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</si>
  <si>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</si>
  <si>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</si>
  <si>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</si>
  <si>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</si>
  <si>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</si>
  <si>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</si>
  <si>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</si>
  <si>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</si>
  <si>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</si>
  <si>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</si>
  <si>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</si>
  <si>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</si>
  <si>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</si>
  <si>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</si>
  <si>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</si>
  <si>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</si>
  <si>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</si>
  <si>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</si>
  <si>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</si>
  <si>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</si>
  <si>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</si>
  <si>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</si>
  <si>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</si>
  <si>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</si>
  <si>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</si>
  <si>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</si>
  <si>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</si>
  <si>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</si>
  <si>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</si>
  <si>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</si>
  <si>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</si>
  <si>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</si>
  <si>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</si>
  <si>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</si>
  <si>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</si>
  <si>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</si>
  <si>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</si>
  <si>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</si>
  <si>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</si>
  <si>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</si>
  <si>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</si>
  <si>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</si>
  <si>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</si>
  <si>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</si>
  <si>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</si>
  <si>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</si>
  <si>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</si>
  <si>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</si>
  <si>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</si>
  <si>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</si>
  <si>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</si>
  <si>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</si>
  <si>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</si>
  <si>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</si>
  <si>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</si>
  <si>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</si>
  <si>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</si>
  <si>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</si>
  <si>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</si>
  <si>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</si>
  <si>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</si>
  <si>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</si>
  <si>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</si>
  <si>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</si>
  <si>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</si>
  <si>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</si>
  <si>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</si>
  <si>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</si>
  <si>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</si>
  <si>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</si>
  <si>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</si>
  <si>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</si>
  <si>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</si>
  <si>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</si>
  <si>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</si>
  <si>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</si>
  <si>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</si>
  <si>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</si>
  <si>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</si>
  <si>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</si>
  <si>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</si>
  <si>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</si>
  <si>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</si>
  <si>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</si>
  <si>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</si>
  <si>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</si>
  <si>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</si>
  <si>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</si>
  <si>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</si>
  <si>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</si>
  <si>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</si>
  <si>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</si>
  <si>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</si>
  <si>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</si>
  <si>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</si>
  <si>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</si>
  <si>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</si>
  <si>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</si>
  <si>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</si>
  <si>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</si>
  <si>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</si>
  <si>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</si>
  <si>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</si>
  <si>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</si>
  <si>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</si>
  <si>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</si>
  <si>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</si>
  <si>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</si>
  <si>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</si>
  <si>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</si>
  <si>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</si>
  <si>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</si>
  <si>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</si>
  <si>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</si>
  <si>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</si>
  <si>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</si>
  <si>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</si>
  <si>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</si>
  <si>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</si>
  <si>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</si>
  <si>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</si>
  <si>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</si>
  <si>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</si>
  <si>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</si>
  <si>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</si>
  <si>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</si>
  <si>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</si>
  <si>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</si>
  <si>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</si>
  <si>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</si>
  <si>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</si>
  <si>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</si>
  <si>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</si>
  <si>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</si>
  <si>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</si>
  <si>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</si>
  <si>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</si>
  <si>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</si>
  <si>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</si>
  <si>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</si>
  <si>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</si>
  <si>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</si>
  <si>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</si>
  <si>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</si>
  <si>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</si>
  <si>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</si>
  <si>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</si>
  <si>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</si>
  <si>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</si>
  <si>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</si>
  <si>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</si>
  <si>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</si>
  <si>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</si>
  <si>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</si>
  <si>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</si>
  <si>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</si>
  <si>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</si>
  <si>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</si>
  <si>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</si>
  <si>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</si>
  <si>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</si>
  <si>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</si>
  <si>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</si>
  <si>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</si>
  <si>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</si>
  <si>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</si>
  <si>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</si>
  <si>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</si>
  <si>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</si>
  <si>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</si>
  <si>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</si>
  <si>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</si>
  <si>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</si>
  <si>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</si>
  <si>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</si>
  <si>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</si>
  <si>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</si>
  <si>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</si>
  <si>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</si>
  <si>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</si>
  <si>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</si>
  <si>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</si>
  <si>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</si>
  <si>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</si>
  <si>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</si>
  <si>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</si>
  <si>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</si>
  <si>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</si>
  <si>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</si>
  <si>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</si>
  <si>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</si>
  <si>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</si>
  <si>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</si>
  <si>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</si>
  <si>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</si>
  <si>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</si>
  <si>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</si>
  <si>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</si>
  <si>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</si>
  <si>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</si>
  <si>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</si>
  <si>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</si>
  <si>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</si>
  <si>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</si>
  <si>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</si>
  <si>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</si>
  <si>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</si>
  <si>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</si>
  <si>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</si>
  <si>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</si>
  <si>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</si>
  <si>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</si>
  <si>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</si>
  <si>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</si>
  <si>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</si>
  <si>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</si>
  <si>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</si>
  <si>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</si>
  <si>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</si>
  <si>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</si>
  <si>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</si>
  <si>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</si>
  <si>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</si>
  <si>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</si>
  <si>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</si>
  <si>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</si>
  <si>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</si>
  <si>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</si>
  <si>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</si>
  <si>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</si>
  <si>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</si>
  <si>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</si>
  <si>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</si>
  <si>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</si>
  <si>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</si>
  <si>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</si>
  <si>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</si>
  <si>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</si>
  <si>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</si>
  <si>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</si>
  <si>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</si>
  <si>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</si>
  <si>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</si>
  <si>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</si>
  <si>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</si>
  <si>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</si>
  <si>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</si>
  <si>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</si>
  <si>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</si>
  <si>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</si>
  <si>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</si>
  <si>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</si>
  <si>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</si>
  <si>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</si>
  <si>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</si>
  <si>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</si>
  <si>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</si>
  <si>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</si>
  <si>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</si>
  <si>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</si>
  <si>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</si>
  <si>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</si>
  <si>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</si>
  <si>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</si>
  <si>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</si>
  <si>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</si>
  <si>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</si>
  <si>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</si>
  <si>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</si>
  <si>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</si>
  <si>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</si>
  <si>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</si>
  <si>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</si>
  <si>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</si>
  <si>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</si>
  <si>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</si>
  <si>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</si>
  <si>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</si>
  <si>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</si>
  <si>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</si>
  <si>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</si>
  <si>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</si>
  <si>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</si>
  <si>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</si>
  <si>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</si>
  <si>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</si>
  <si>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</si>
  <si>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</si>
  <si>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</si>
  <si>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</si>
  <si>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</si>
  <si>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</si>
  <si>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</si>
  <si>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</si>
  <si>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</si>
  <si>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</si>
  <si>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</si>
  <si>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</si>
  <si>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</si>
  <si>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</si>
  <si>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</si>
  <si>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</si>
  <si>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</si>
  <si>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</si>
  <si>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</si>
  <si>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</si>
  <si>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</si>
  <si>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</si>
  <si>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</si>
  <si>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</si>
  <si>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</si>
  <si>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</si>
  <si>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</si>
  <si>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</si>
  <si>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</si>
  <si>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</si>
  <si>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</si>
  <si>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</si>
  <si>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</si>
  <si>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</si>
  <si>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</si>
  <si>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</si>
  <si>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</si>
  <si>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</si>
  <si>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</si>
  <si>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</si>
  <si>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</si>
  <si>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</si>
  <si>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</si>
  <si>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</si>
  <si>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</si>
  <si>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</si>
  <si>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</si>
  <si>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</si>
  <si>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</si>
  <si>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</si>
  <si>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</si>
  <si>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</si>
  <si>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</si>
  <si>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</si>
  <si>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</si>
  <si>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</si>
  <si>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</si>
  <si>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</si>
  <si>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</si>
  <si>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</si>
  <si>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</si>
  <si>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</si>
  <si>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</si>
  <si>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</si>
  <si>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</si>
  <si>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</si>
  <si>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</si>
  <si>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</si>
  <si>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</si>
  <si>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</si>
  <si>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</si>
  <si>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</si>
  <si>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</si>
  <si>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</si>
  <si>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</si>
  <si>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</si>
  <si>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</si>
  <si>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</si>
  <si>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</si>
  <si>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</si>
  <si>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</si>
  <si>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</si>
  <si>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</si>
  <si>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</si>
  <si>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</si>
  <si>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</si>
  <si>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</si>
  <si>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</si>
  <si>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</si>
  <si>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</si>
  <si>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</si>
  <si>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</si>
  <si>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</si>
  <si>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</si>
  <si>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</si>
  <si>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</si>
  <si>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</si>
  <si>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</si>
  <si>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</si>
  <si>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</si>
  <si>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</si>
  <si>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</si>
  <si>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</si>
  <si>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</si>
  <si>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</si>
  <si>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</si>
  <si>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</si>
  <si>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</si>
  <si>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</si>
  <si>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</si>
  <si>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</si>
  <si>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</si>
  <si>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</si>
  <si>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</si>
  <si>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</si>
  <si>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</si>
  <si>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</si>
  <si>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</si>
  <si>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</si>
  <si>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</si>
  <si>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</si>
  <si>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</si>
  <si>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</si>
  <si>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</si>
  <si>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</si>
  <si>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</si>
  <si>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</si>
  <si>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</si>
  <si>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</si>
  <si>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</si>
  <si>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</si>
  <si>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</si>
  <si>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</si>
  <si>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</si>
  <si>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</si>
  <si>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</si>
  <si>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</si>
  <si>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</si>
  <si>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</si>
  <si>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</si>
  <si>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</si>
  <si>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</si>
  <si>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</si>
  <si>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</si>
  <si>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</si>
  <si>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</si>
  <si>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</si>
  <si>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</si>
  <si>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</si>
  <si>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</si>
  <si>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</si>
  <si>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</si>
  <si>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</si>
  <si>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</si>
  <si>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</si>
  <si>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</si>
  <si>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</si>
  <si>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</si>
  <si>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</si>
  <si>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</si>
  <si>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</si>
  <si>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</si>
  <si>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</si>
  <si>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</si>
  <si>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</si>
  <si>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</si>
  <si>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</si>
  <si>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</si>
  <si>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</si>
  <si>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</si>
  <si>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</si>
  <si>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</si>
  <si>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</si>
  <si>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</si>
  <si>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</si>
  <si>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</si>
  <si>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</si>
  <si>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</si>
  <si>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</si>
  <si>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</si>
  <si>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</si>
  <si>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</si>
  <si>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</si>
  <si>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</si>
  <si>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</si>
  <si>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</si>
  <si>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</si>
  <si>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</si>
  <si>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</si>
  <si>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</si>
  <si>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</si>
  <si>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</si>
  <si>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</si>
  <si>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</si>
  <si>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</si>
  <si>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</si>
  <si>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</si>
  <si>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</si>
  <si>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</si>
  <si>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</si>
  <si>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</si>
  <si>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</si>
  <si>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</si>
  <si>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</si>
  <si>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</si>
  <si>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</si>
  <si>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</si>
  <si>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</si>
  <si>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</si>
  <si>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</si>
  <si>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</si>
  <si>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</si>
  <si>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</si>
  <si>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</si>
  <si>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</si>
  <si>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</si>
  <si>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</si>
  <si>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</si>
  <si>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</si>
  <si>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</si>
  <si>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</si>
  <si>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</si>
  <si>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</si>
  <si>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</si>
  <si>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</si>
  <si>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</si>
  <si>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</si>
  <si>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</si>
  <si>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</si>
  <si>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</si>
  <si>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</si>
  <si>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</si>
  <si>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</si>
  <si>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</si>
  <si>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</si>
  <si>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</si>
  <si>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</si>
  <si>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</si>
  <si>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</si>
  <si>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</si>
  <si>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</si>
  <si>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</si>
  <si>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</si>
  <si>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</si>
  <si>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</si>
  <si>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</si>
  <si>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</si>
  <si>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</si>
  <si>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</si>
  <si>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</si>
  <si>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</si>
  <si>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</si>
  <si>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</si>
  <si>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</si>
  <si>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</si>
  <si>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</si>
  <si>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</si>
  <si>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</si>
  <si>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</si>
  <si>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</si>
  <si>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</si>
  <si>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</si>
  <si>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</si>
  <si>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</si>
  <si>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</si>
  <si>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</si>
  <si>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</si>
  <si>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</si>
  <si>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</si>
  <si>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</si>
  <si>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</si>
  <si>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</si>
  <si>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</si>
  <si>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</si>
  <si>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</si>
  <si>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</si>
  <si>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</si>
  <si>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</si>
  <si>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</si>
  <si>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</si>
  <si>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</si>
  <si>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</si>
  <si>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</si>
  <si>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</si>
  <si>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</si>
  <si>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</si>
  <si>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</si>
  <si>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</si>
  <si>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</si>
  <si>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</si>
  <si>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</si>
  <si>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</si>
  <si>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</si>
  <si>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</si>
  <si>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</si>
  <si>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</si>
  <si>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</si>
  <si>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</si>
  <si>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</si>
  <si>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</si>
  <si>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</si>
  <si>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</si>
  <si>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</si>
  <si>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</si>
  <si>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</si>
  <si>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</si>
  <si>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</si>
  <si>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</si>
  <si>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</si>
  <si>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</si>
  <si>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</si>
  <si>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</si>
  <si>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</si>
  <si>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</si>
  <si>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</si>
  <si>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</si>
  <si>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</si>
  <si>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</si>
  <si>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</si>
  <si>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</si>
  <si>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</si>
  <si>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</si>
  <si>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</si>
  <si>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</si>
  <si>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</si>
  <si>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</si>
  <si>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</si>
  <si>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</si>
  <si>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</si>
  <si>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</si>
  <si>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</si>
  <si>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</si>
  <si>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</si>
  <si>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</si>
  <si>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</si>
  <si>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</si>
  <si>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</si>
  <si>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</si>
  <si>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</si>
  <si>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</si>
  <si>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</si>
  <si>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</si>
  <si>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</si>
  <si>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</si>
  <si>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</si>
  <si>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</si>
  <si>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</si>
  <si>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</si>
  <si>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</si>
  <si>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</si>
  <si>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</si>
  <si>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</si>
  <si>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</si>
  <si>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</si>
  <si>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</si>
  <si>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</si>
  <si>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</si>
  <si>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</si>
  <si>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</si>
  <si>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</si>
  <si>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</si>
  <si>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</si>
  <si>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</si>
  <si>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</si>
  <si>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</si>
  <si>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</si>
  <si>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</si>
  <si>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</si>
  <si>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</si>
  <si>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</si>
  <si>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</si>
  <si>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</si>
  <si>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</si>
  <si>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</si>
  <si>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</si>
  <si>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</si>
  <si>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</si>
  <si>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</si>
  <si>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</si>
  <si>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</si>
  <si>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</si>
  <si>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</si>
  <si>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</si>
  <si>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</si>
  <si>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</si>
  <si>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</si>
  <si>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</si>
  <si>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</si>
  <si>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</si>
  <si>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</si>
  <si>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</si>
  <si>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</si>
  <si>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</si>
  <si>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</si>
  <si>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</si>
  <si>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</si>
  <si>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</si>
  <si>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</si>
  <si>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</si>
  <si>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</si>
  <si>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</si>
  <si>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</si>
  <si>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</si>
  <si>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</si>
  <si>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</si>
  <si>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</si>
  <si>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</si>
  <si>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</si>
  <si>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</si>
  <si>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</si>
  <si>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</si>
  <si>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</si>
  <si>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</si>
  <si>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</si>
  <si>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</si>
  <si>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</si>
  <si>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</si>
  <si>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</si>
  <si>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</si>
  <si>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</si>
  <si>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</si>
  <si>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</si>
  <si>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</si>
  <si>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</si>
  <si>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</si>
  <si>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</si>
  <si>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</si>
  <si>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</si>
  <si>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</si>
  <si>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</si>
  <si>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</si>
  <si>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</si>
  <si>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</si>
  <si>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</si>
  <si>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</si>
  <si>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</si>
  <si>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</si>
  <si>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</si>
  <si>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</si>
  <si>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</si>
  <si>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</si>
  <si>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</si>
  <si>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</si>
  <si>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</si>
  <si>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</si>
  <si>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</si>
  <si>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</si>
  <si>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</si>
  <si>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</si>
  <si>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</si>
  <si>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</si>
  <si>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</si>
  <si>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</si>
  <si>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</si>
  <si>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</si>
  <si>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</si>
  <si>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</si>
  <si>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</si>
  <si>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</si>
  <si>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</si>
  <si>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</si>
  <si>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</si>
  <si>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</si>
  <si>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</si>
  <si>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</si>
  <si>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</si>
  <si>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</si>
  <si>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</si>
  <si>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</si>
  <si>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</si>
  <si>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</si>
  <si>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</si>
  <si>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</si>
  <si>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</si>
  <si>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</si>
  <si>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</si>
  <si>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</si>
  <si>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</si>
  <si>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</si>
  <si>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</si>
  <si>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</si>
  <si>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</si>
  <si>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</si>
  <si>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</si>
  <si>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</si>
  <si>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</si>
  <si>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</si>
  <si>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</si>
  <si>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</si>
  <si>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</si>
  <si>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</si>
  <si>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</si>
  <si>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</si>
  <si>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</si>
  <si>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</si>
  <si>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</si>
  <si>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</si>
  <si>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</si>
  <si>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</si>
  <si>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</si>
  <si>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</si>
  <si>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</si>
  <si>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</si>
  <si>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</si>
  <si>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</si>
  <si>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</si>
  <si>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</si>
  <si>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</si>
  <si>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</si>
  <si>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</si>
  <si>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</si>
  <si>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</si>
  <si>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</si>
  <si>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</si>
  <si>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</si>
  <si>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</si>
  <si>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</si>
  <si>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</si>
  <si>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</si>
  <si>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</si>
  <si>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</si>
  <si>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</si>
  <si>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</si>
  <si>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</si>
  <si>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</si>
  <si>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</si>
  <si>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</si>
  <si>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</si>
  <si>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</si>
  <si>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</si>
  <si>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</si>
  <si>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</si>
  <si>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</si>
  <si>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</si>
  <si>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</si>
  <si>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</si>
  <si>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</si>
  <si>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</si>
  <si>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</si>
  <si>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</si>
  <si>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</si>
  <si>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</si>
  <si>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</si>
  <si>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</si>
  <si>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</si>
  <si>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</si>
  <si>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</si>
  <si>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</si>
  <si>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</si>
  <si>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</si>
  <si>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</si>
  <si>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</si>
  <si>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</si>
  <si>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</si>
  <si>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</si>
  <si>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</si>
  <si>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</si>
  <si>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</si>
  <si>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</si>
  <si>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</si>
  <si>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</si>
  <si>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</si>
  <si>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</si>
  <si>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</si>
  <si>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</si>
  <si>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</si>
  <si>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</si>
  <si>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</si>
  <si>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</si>
  <si>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</si>
  <si>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</si>
  <si>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</si>
  <si>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</si>
  <si>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</si>
  <si>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</si>
  <si>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</si>
  <si>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</si>
  <si>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</si>
  <si>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</si>
  <si>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</si>
  <si>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</si>
  <si>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</si>
  <si>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</si>
  <si>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</si>
  <si>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</si>
  <si>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</si>
  <si>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</si>
  <si>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</si>
  <si>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</si>
  <si>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</si>
  <si>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</si>
  <si>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</si>
  <si>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</si>
  <si>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</si>
  <si>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</si>
  <si>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</si>
  <si>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</si>
  <si>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</si>
  <si>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</si>
  <si>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</si>
  <si>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</si>
  <si>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</si>
  <si>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</si>
  <si>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</si>
  <si>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</si>
  <si>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</si>
  <si>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</si>
  <si>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</si>
  <si>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</si>
  <si>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</si>
  <si>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</si>
  <si>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</si>
  <si>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</si>
  <si>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</si>
  <si>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</si>
  <si>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</si>
  <si>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</si>
  <si>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</si>
  <si>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</si>
  <si>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</si>
  <si>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</si>
  <si>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</si>
  <si>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</si>
  <si>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</si>
  <si>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</si>
  <si>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</si>
  <si>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</si>
  <si>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</si>
  <si>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</si>
  <si>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</si>
  <si>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</si>
  <si>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</si>
  <si>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</si>
  <si>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</si>
  <si>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</si>
  <si>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</si>
  <si>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</si>
  <si>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</si>
  <si>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</si>
  <si>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</si>
  <si>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</si>
  <si>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</si>
  <si>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</si>
  <si>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</si>
  <si>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</si>
  <si>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</si>
  <si>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</si>
  <si>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</si>
  <si>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</si>
  <si>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</si>
  <si>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</si>
  <si>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</si>
  <si>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</si>
  <si>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</si>
  <si>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</si>
  <si>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</si>
  <si>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</si>
  <si>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</si>
  <si>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</si>
  <si>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</si>
  <si>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</si>
  <si>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</si>
  <si>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</si>
  <si>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</si>
  <si>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</si>
  <si>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</si>
  <si>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</si>
  <si>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</si>
  <si>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</si>
  <si>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</si>
  <si>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</si>
  <si>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</si>
  <si>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</si>
  <si>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</si>
  <si>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</si>
  <si>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</si>
  <si>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</si>
  <si>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</si>
  <si>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</si>
  <si>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</si>
  <si>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</si>
  <si>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</si>
  <si>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</si>
  <si>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</si>
  <si>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</si>
  <si>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</si>
  <si>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</si>
  <si>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</si>
  <si>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</si>
  <si>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</si>
  <si>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</si>
  <si>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</si>
  <si>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</si>
  <si>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</si>
  <si>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</si>
  <si>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</si>
  <si>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</si>
  <si>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</si>
  <si>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</si>
  <si>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</si>
  <si>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</si>
  <si>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</si>
  <si>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</si>
  <si>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</si>
  <si>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</si>
  <si>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</si>
  <si>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</si>
  <si>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</si>
  <si>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</si>
  <si>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</si>
  <si>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</si>
  <si>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</si>
  <si>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</si>
  <si>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</si>
  <si>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</si>
  <si>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</si>
  <si>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</si>
  <si>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</si>
  <si>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</si>
  <si>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</si>
  <si>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</si>
  <si>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</si>
  <si>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</si>
  <si>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</si>
  <si>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</si>
  <si>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</si>
  <si>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</si>
  <si>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</si>
  <si>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</si>
  <si>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</si>
  <si>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</si>
  <si>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</si>
  <si>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</si>
  <si>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</si>
  <si>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</si>
  <si>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</si>
  <si>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</si>
  <si>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</si>
  <si>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</si>
  <si>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</si>
  <si>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</si>
  <si>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</si>
  <si>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</si>
  <si>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</si>
  <si>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</si>
  <si>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</si>
  <si>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</si>
  <si>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</si>
  <si>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</si>
  <si>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</si>
  <si>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</si>
  <si>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</si>
  <si>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</si>
  <si>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</si>
  <si>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</si>
  <si>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</si>
  <si>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</si>
  <si>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</si>
  <si>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</si>
  <si>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</si>
  <si>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</si>
  <si>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</si>
  <si>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</si>
  <si>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</si>
  <si>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</si>
  <si>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</si>
  <si>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</si>
  <si>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</si>
  <si>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</si>
  <si>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</si>
  <si>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</si>
  <si>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</si>
  <si>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</si>
  <si>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</si>
  <si>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</si>
  <si>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</si>
  <si>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</si>
  <si>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</si>
  <si>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</si>
  <si>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</si>
  <si>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</si>
  <si>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</si>
  <si>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</si>
  <si>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</si>
  <si>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</si>
  <si>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</si>
  <si>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</si>
  <si>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</si>
  <si>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</si>
  <si>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</si>
  <si>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</si>
  <si>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</si>
  <si>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</si>
  <si>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</si>
  <si>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</si>
  <si>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</si>
  <si>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</si>
  <si>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</si>
  <si>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</si>
  <si>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</si>
  <si>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</si>
  <si>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</si>
  <si>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</si>
  <si>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</si>
  <si>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</si>
  <si>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</si>
  <si>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</si>
  <si>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</si>
  <si>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</si>
  <si>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</si>
  <si>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</si>
  <si>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</si>
  <si>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</si>
  <si>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</si>
  <si>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</si>
  <si>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</si>
  <si>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</si>
  <si>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</si>
  <si>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</si>
  <si>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</si>
  <si>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</si>
  <si>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</si>
  <si>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</si>
  <si>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</si>
  <si>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</si>
  <si>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</si>
  <si>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</si>
  <si>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</si>
  <si>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</si>
  <si>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</si>
  <si>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</si>
  <si>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</si>
  <si>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</si>
  <si>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</si>
  <si>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</si>
  <si>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</si>
  <si>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</si>
  <si>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</si>
  <si>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</si>
  <si>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</si>
  <si>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</si>
  <si>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</si>
  <si>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</si>
  <si>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</si>
  <si>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</si>
  <si>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</si>
  <si>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</si>
  <si>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</si>
  <si>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</si>
  <si>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</si>
  <si>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</si>
  <si>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</si>
  <si>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</si>
  <si>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</si>
  <si>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</si>
  <si>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</si>
  <si>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</si>
  <si>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</si>
  <si>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</si>
  <si>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</si>
  <si>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</si>
  <si>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</si>
  <si>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</si>
  <si>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</si>
  <si>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</si>
  <si>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</si>
  <si>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</si>
  <si>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</si>
  <si>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</si>
  <si>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</si>
  <si>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</si>
  <si>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</si>
  <si>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</si>
  <si>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</si>
  <si>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</si>
  <si>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</si>
  <si>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</si>
  <si>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</si>
  <si>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</si>
  <si>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</si>
  <si>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</si>
  <si>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</si>
  <si>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</si>
  <si>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</si>
  <si>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</si>
  <si>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</si>
  <si>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</si>
  <si>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</si>
  <si>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</si>
  <si>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</si>
  <si>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</si>
  <si>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</si>
  <si>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</si>
  <si>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</si>
  <si>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</si>
  <si>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</si>
  <si>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</si>
  <si>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</si>
  <si>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</si>
  <si>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</si>
  <si>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</si>
  <si>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</si>
  <si>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</si>
  <si>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</si>
  <si>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</si>
  <si>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</si>
  <si>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</si>
  <si>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</si>
  <si>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</si>
  <si>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</si>
  <si>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</si>
  <si>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</si>
  <si>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</si>
  <si>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</si>
  <si>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</si>
  <si>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</si>
  <si>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</si>
  <si>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</si>
  <si>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</si>
  <si>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</si>
  <si>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</si>
  <si>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</si>
  <si>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</si>
  <si>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</si>
  <si>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</si>
  <si>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</si>
  <si>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</si>
  <si>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</si>
  <si>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</si>
  <si>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</si>
  <si>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</si>
  <si>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</si>
  <si>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</si>
  <si>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</si>
  <si>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</si>
  <si>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</si>
  <si>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</si>
  <si>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</si>
  <si>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</si>
  <si>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</si>
  <si>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</si>
  <si>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</si>
  <si>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</si>
  <si>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</si>
  <si>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</si>
  <si>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</si>
  <si>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</si>
  <si>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</si>
  <si>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</si>
  <si>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</si>
  <si>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</si>
  <si>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</si>
  <si>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</si>
  <si>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</si>
  <si>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</si>
  <si>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</si>
  <si>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</si>
  <si>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</si>
  <si>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</si>
  <si>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</si>
  <si>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</si>
  <si>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</si>
  <si>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</si>
  <si>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</si>
  <si>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</si>
  <si>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</si>
  <si>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</si>
  <si>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</si>
  <si>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</si>
  <si>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</si>
  <si>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</si>
  <si>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</si>
  <si>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</si>
  <si>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</si>
  <si>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</si>
  <si>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</si>
  <si>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</si>
  <si>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</si>
  <si>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</si>
  <si>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</si>
  <si>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</si>
  <si>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</si>
  <si>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</si>
  <si>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</si>
  <si>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</si>
  <si>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</si>
  <si>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</si>
  <si>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</si>
  <si>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</si>
  <si>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</si>
  <si>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</si>
  <si>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</si>
  <si>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</si>
  <si>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</si>
  <si>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</si>
  <si>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</si>
  <si>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</si>
  <si>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</si>
  <si>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</si>
  <si>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</si>
  <si>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</si>
  <si>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</si>
  <si>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</si>
  <si>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</si>
  <si>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</si>
  <si>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</si>
  <si>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</si>
  <si>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</si>
  <si>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</si>
  <si>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</si>
  <si>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</si>
  <si>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</si>
  <si>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</si>
  <si>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</si>
  <si>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</si>
  <si>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</si>
  <si>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</si>
  <si>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</si>
  <si>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</si>
  <si>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</si>
  <si>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</si>
  <si>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</si>
  <si>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</si>
  <si>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</si>
  <si>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</si>
  <si>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</si>
  <si>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</si>
  <si>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</si>
  <si>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</si>
  <si>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</si>
  <si>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</si>
  <si>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</si>
  <si>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</si>
  <si>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</si>
  <si>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</si>
  <si>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</si>
  <si>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</si>
  <si>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</si>
  <si>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</si>
  <si>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</si>
  <si>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</si>
  <si>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</si>
  <si>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</si>
  <si>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</si>
  <si>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</si>
  <si>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</si>
  <si>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</si>
  <si>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</si>
  <si>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</si>
  <si>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</si>
  <si>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</si>
  <si>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</si>
  <si>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</si>
  <si>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</si>
  <si>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</si>
  <si>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</si>
  <si>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</si>
  <si>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</si>
  <si>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</si>
  <si>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</si>
  <si>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</si>
  <si>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</si>
  <si>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</si>
  <si>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</si>
  <si>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</si>
  <si>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</si>
  <si>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</si>
  <si>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</si>
  <si>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</si>
  <si>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</si>
  <si>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</si>
  <si>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</si>
  <si>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</si>
  <si>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</si>
  <si>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</si>
  <si>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</si>
  <si>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</si>
  <si>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</si>
  <si>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</si>
  <si>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</si>
  <si>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</si>
  <si>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</si>
  <si>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</si>
  <si>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</si>
  <si>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</si>
  <si>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</si>
  <si>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</si>
  <si>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</si>
  <si>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</si>
  <si>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</si>
  <si>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</si>
  <si>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</si>
  <si>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</si>
  <si>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</si>
  <si>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</si>
  <si>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</si>
  <si>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</si>
  <si>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</si>
  <si>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</si>
  <si>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</si>
  <si>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</si>
  <si>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</si>
  <si>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</si>
  <si>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</si>
  <si>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</si>
  <si>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</si>
  <si>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</si>
  <si>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</si>
  <si>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</si>
  <si>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</si>
  <si>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</si>
  <si>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</si>
  <si>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</si>
  <si>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</si>
  <si>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</si>
  <si>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</si>
  <si>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</si>
  <si>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</si>
  <si>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</si>
  <si>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</si>
  <si>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</si>
  <si>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</si>
  <si>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</si>
  <si>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</si>
  <si>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</si>
  <si>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</si>
  <si>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</si>
  <si>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</si>
  <si>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</si>
  <si>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</si>
  <si>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</si>
  <si>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</si>
  <si>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</si>
  <si>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</si>
  <si>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</si>
  <si>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</si>
  <si>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</si>
  <si>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</si>
  <si>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</si>
  <si>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</si>
  <si>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</si>
  <si>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</si>
  <si>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</si>
  <si>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</si>
  <si>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</si>
  <si>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</si>
  <si>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</si>
  <si>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</si>
  <si>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</si>
  <si>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</si>
  <si>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</si>
  <si>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</si>
  <si>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</si>
  <si>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</si>
  <si>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</si>
  <si>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</si>
  <si>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</si>
  <si>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</si>
  <si>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</si>
  <si>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</si>
  <si>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</si>
  <si>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</si>
  <si>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</si>
  <si>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</si>
  <si>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</si>
  <si>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</si>
  <si>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</si>
  <si>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</si>
  <si>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</si>
  <si>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</si>
  <si>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</si>
  <si>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</si>
  <si>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</si>
  <si>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</si>
  <si>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</si>
  <si>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</si>
  <si>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</si>
  <si>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</si>
  <si>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</si>
  <si>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</si>
  <si>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</si>
  <si>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</si>
  <si>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</si>
  <si>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</si>
  <si>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</si>
  <si>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</si>
  <si>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</si>
  <si>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</si>
  <si>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</si>
  <si>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</si>
  <si>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</si>
  <si>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</si>
  <si>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</si>
  <si>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</si>
  <si>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</si>
  <si>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</si>
  <si>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</si>
  <si>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</si>
  <si>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</si>
  <si>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</si>
  <si>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</si>
  <si>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</si>
  <si>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</si>
  <si>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</si>
  <si>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</si>
  <si>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</si>
  <si>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</si>
  <si>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</si>
  <si>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</si>
  <si>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</si>
  <si>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</si>
  <si>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</si>
  <si>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</si>
  <si>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</si>
  <si>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</si>
  <si>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</si>
  <si>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</si>
  <si>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</si>
  <si>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</si>
  <si>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</si>
  <si>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</si>
  <si>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</si>
  <si>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</si>
  <si>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</si>
  <si>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</si>
  <si>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</si>
  <si>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</si>
  <si>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</si>
  <si>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</si>
  <si>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</si>
  <si>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</si>
  <si>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</si>
  <si>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</si>
  <si>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</si>
  <si>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</si>
  <si>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</si>
  <si>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</si>
  <si>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</si>
  <si>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</si>
  <si>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</si>
  <si>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</si>
  <si>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</si>
  <si>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</si>
  <si>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</si>
  <si>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</si>
  <si>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</si>
  <si>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</si>
  <si>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</si>
  <si>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</si>
  <si>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</si>
  <si>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</si>
  <si>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</si>
  <si>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</si>
  <si>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</si>
  <si>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</si>
  <si>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</si>
  <si>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</si>
  <si>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</si>
  <si>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</si>
  <si>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</si>
  <si>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</si>
  <si>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</si>
  <si>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</si>
  <si>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</si>
  <si>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</si>
  <si>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</si>
  <si>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</si>
  <si>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</si>
  <si>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</si>
  <si>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</si>
  <si>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</si>
  <si>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</si>
  <si>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</si>
  <si>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</si>
  <si>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</si>
  <si>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</si>
  <si>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</si>
  <si>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</si>
  <si>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</si>
  <si>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</si>
  <si>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</si>
  <si>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</si>
  <si>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</si>
  <si>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</si>
  <si>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</si>
  <si>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</si>
  <si>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</si>
  <si>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</si>
  <si>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</si>
  <si>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</si>
  <si>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</si>
  <si>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</si>
  <si>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</si>
  <si>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</si>
  <si>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</si>
  <si>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</si>
  <si>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</si>
  <si>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</si>
  <si>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</si>
  <si>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</si>
  <si>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</si>
  <si>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</si>
  <si>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</si>
  <si>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</si>
  <si>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</si>
  <si>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</si>
  <si>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</si>
  <si>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</si>
  <si>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</si>
  <si>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</si>
  <si>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</si>
  <si>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</si>
  <si>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</si>
  <si>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</si>
  <si>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</si>
  <si>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</si>
  <si>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</si>
  <si>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</si>
  <si>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</si>
  <si>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</si>
  <si>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</si>
  <si>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</si>
  <si>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</si>
  <si>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</si>
  <si>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</si>
  <si>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</si>
  <si>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</si>
  <si>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</si>
  <si>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</si>
  <si>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</si>
  <si>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</si>
  <si>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</si>
  <si>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</si>
  <si>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</si>
  <si>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</si>
  <si>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</si>
  <si>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</si>
  <si>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</si>
  <si>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</si>
  <si>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</si>
  <si>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</si>
  <si>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</si>
  <si>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</si>
  <si>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</si>
  <si>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</si>
  <si>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</si>
  <si>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</si>
  <si>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</si>
  <si>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</si>
  <si>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</si>
  <si>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</si>
  <si>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</si>
  <si>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</si>
  <si>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</si>
  <si>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</si>
  <si>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</si>
  <si>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</si>
  <si>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</si>
  <si>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</si>
  <si>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</si>
  <si>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</si>
  <si>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</si>
  <si>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</si>
  <si>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</si>
  <si>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</si>
  <si>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</si>
  <si>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</si>
  <si>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</si>
  <si>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</si>
  <si>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</si>
  <si>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</si>
  <si>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</si>
  <si>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</si>
  <si>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</si>
  <si>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</si>
  <si>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</si>
  <si>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</si>
  <si>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</si>
  <si>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</si>
  <si>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</si>
  <si>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</si>
  <si>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</si>
  <si>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</si>
  <si>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</si>
  <si>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</si>
  <si>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</si>
  <si>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</si>
  <si>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</si>
  <si>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</si>
  <si>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</si>
  <si>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</si>
  <si>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</si>
  <si>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</si>
  <si>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</si>
  <si>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</si>
  <si>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</si>
  <si>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</si>
  <si>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</si>
  <si>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</si>
  <si>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</si>
  <si>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</si>
  <si>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</si>
  <si>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</si>
  <si>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</si>
  <si>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</si>
  <si>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</si>
  <si>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</si>
  <si>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</si>
  <si>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</si>
  <si>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</si>
  <si>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</si>
  <si>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</si>
  <si>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</si>
  <si>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</si>
  <si>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</si>
  <si>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</si>
  <si>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</si>
  <si>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</si>
  <si>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</si>
  <si>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</si>
  <si>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</si>
  <si>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</si>
  <si>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</si>
  <si>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</si>
  <si>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</si>
  <si>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</si>
  <si>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</si>
  <si>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</si>
  <si>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</si>
  <si>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</si>
  <si>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</si>
  <si>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</si>
  <si>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</si>
  <si>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</si>
  <si>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</si>
  <si>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</si>
  <si>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</si>
  <si>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</si>
  <si>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</si>
  <si>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</si>
  <si>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</si>
  <si>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</si>
  <si>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</si>
  <si>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</si>
  <si>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</si>
  <si>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</si>
  <si>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</si>
  <si>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</si>
  <si>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</si>
  <si>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</si>
  <si>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</si>
  <si>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</si>
  <si>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</si>
  <si>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</si>
  <si>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</si>
  <si>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</si>
  <si>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</si>
  <si>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</si>
  <si>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</si>
  <si>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</si>
  <si>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</si>
  <si>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</si>
  <si>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</si>
  <si>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</si>
  <si>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</si>
  <si>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</si>
  <si>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</si>
  <si>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</si>
  <si>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</si>
  <si>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</si>
  <si>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</si>
  <si>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</si>
  <si>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</si>
  <si>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</si>
  <si>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</si>
  <si>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</si>
  <si>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</si>
  <si>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</si>
  <si>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</si>
  <si>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</si>
  <si>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</si>
  <si>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</si>
  <si>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</si>
  <si>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</si>
  <si>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</si>
  <si>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</si>
  <si>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</si>
  <si>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</si>
  <si>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</si>
  <si>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</si>
  <si>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</si>
  <si>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</si>
  <si>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</si>
  <si>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</si>
  <si>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</si>
  <si>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</si>
  <si>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</si>
  <si>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</si>
  <si>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</si>
  <si>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</si>
  <si>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</si>
  <si>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</si>
  <si>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</si>
  <si>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</si>
  <si>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</si>
  <si>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</si>
  <si>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</si>
  <si>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</si>
  <si>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</si>
  <si>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</si>
  <si>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</si>
  <si>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</si>
  <si>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</si>
  <si>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</si>
  <si>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</si>
  <si>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</si>
  <si>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</si>
  <si>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</si>
  <si>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</si>
  <si>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</si>
  <si>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</si>
  <si>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</si>
  <si>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</si>
  <si>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</si>
  <si>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</si>
  <si>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</si>
  <si>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</si>
  <si>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</si>
  <si>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</si>
  <si>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</si>
  <si>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</si>
  <si>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</si>
  <si>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</si>
  <si>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</si>
  <si>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</si>
  <si>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</si>
  <si>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</si>
  <si>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</si>
  <si>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</si>
  <si>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</si>
  <si>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</si>
  <si>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</si>
  <si>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</si>
  <si>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</si>
  <si>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</si>
  <si>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</si>
  <si>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</si>
  <si>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</si>
  <si>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</si>
  <si>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</si>
  <si>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</si>
  <si>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</si>
  <si>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</si>
  <si>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</si>
  <si>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</si>
  <si>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</si>
  <si>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</si>
  <si>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</si>
  <si>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</si>
  <si>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</si>
  <si>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</si>
  <si>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</si>
  <si>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</si>
  <si>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</si>
  <si>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</si>
  <si>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</si>
  <si>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</si>
  <si>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</si>
  <si>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</si>
  <si>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</si>
  <si>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</si>
  <si>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</si>
  <si>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</si>
  <si>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</si>
  <si>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</si>
  <si>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</si>
  <si>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</si>
  <si>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</si>
  <si>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</si>
  <si>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</si>
  <si>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</si>
  <si>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</si>
  <si>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</si>
  <si>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</si>
  <si>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</si>
  <si>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</si>
  <si>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</si>
  <si>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</si>
  <si>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</si>
  <si>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</si>
  <si>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</si>
  <si>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</si>
  <si>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</si>
  <si>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</si>
  <si>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</si>
  <si>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</si>
  <si>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</si>
  <si>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</si>
  <si>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</si>
  <si>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</si>
  <si>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</si>
  <si>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</si>
  <si>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</si>
  <si>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</si>
  <si>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</si>
  <si>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</si>
  <si>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</si>
  <si>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</si>
  <si>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</si>
  <si>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</si>
  <si>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</si>
  <si>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</si>
  <si>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</si>
  <si>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</si>
  <si>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</si>
  <si>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</si>
  <si>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</si>
  <si>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</si>
  <si>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</si>
  <si>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</si>
  <si>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</si>
  <si>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</si>
  <si>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</si>
  <si>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</si>
  <si>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</si>
  <si>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</si>
  <si>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</si>
  <si>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</si>
  <si>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</si>
  <si>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</si>
  <si>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</si>
  <si>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</si>
  <si>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</si>
  <si>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</si>
  <si>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</si>
  <si>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</si>
  <si>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</si>
  <si>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</si>
  <si>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</si>
  <si>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</si>
  <si>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</si>
  <si>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</si>
  <si>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</si>
  <si>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</si>
  <si>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</si>
  <si>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</si>
  <si>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</si>
  <si>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</si>
  <si>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</si>
  <si>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</si>
  <si>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</si>
  <si>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</si>
  <si>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</si>
  <si>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</si>
  <si>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</si>
  <si>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</si>
  <si>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</si>
  <si>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</si>
  <si>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</si>
  <si>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</si>
  <si>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</si>
  <si>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</si>
  <si>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</si>
  <si>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</si>
  <si>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</si>
  <si>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</si>
  <si>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</si>
  <si>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</si>
  <si>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</si>
  <si>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</si>
  <si>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</si>
  <si>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</si>
  <si>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</si>
  <si>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</si>
  <si>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</si>
  <si>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</si>
  <si>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</si>
  <si>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</si>
  <si>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</si>
  <si>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</si>
  <si>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</si>
  <si>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</si>
  <si>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</si>
  <si>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</si>
  <si>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</si>
  <si>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</si>
  <si>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</si>
  <si>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</si>
  <si>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</si>
  <si>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</si>
  <si>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</si>
  <si>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</si>
  <si>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</si>
  <si>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</si>
  <si>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</si>
  <si>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</si>
  <si>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</si>
  <si>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</si>
  <si>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</si>
  <si>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</si>
  <si>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</si>
  <si>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</si>
  <si>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</si>
  <si>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</si>
  <si>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</si>
  <si>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</si>
  <si>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</si>
  <si>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</si>
  <si>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</si>
  <si>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</si>
  <si>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</si>
  <si>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</si>
  <si>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</si>
  <si>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</si>
  <si>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</si>
  <si>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</si>
  <si>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</si>
  <si>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</si>
  <si>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</si>
  <si>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</si>
  <si>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</si>
  <si>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</si>
  <si>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</si>
  <si>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</si>
  <si>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</si>
  <si>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</si>
  <si>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</si>
  <si>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</si>
  <si>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</si>
  <si>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</si>
  <si>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</si>
  <si>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</si>
  <si>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</si>
  <si>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</si>
  <si>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</si>
  <si>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</si>
  <si>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</si>
  <si>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</si>
  <si>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</si>
  <si>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</si>
  <si>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</si>
  <si>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</si>
  <si>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</si>
  <si>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</si>
  <si>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</si>
  <si>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</si>
  <si>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</si>
  <si>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</si>
  <si>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</si>
  <si>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</si>
  <si>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</si>
  <si>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</si>
  <si>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</si>
  <si>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</si>
  <si>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</si>
  <si>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</si>
  <si>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</si>
  <si>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</si>
  <si>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</si>
  <si>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</si>
  <si>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</si>
  <si>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</si>
  <si>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</si>
  <si>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</si>
  <si>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</si>
  <si>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</si>
  <si>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</si>
  <si>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</si>
  <si>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</si>
  <si>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</si>
  <si>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</si>
  <si>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</si>
  <si>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</si>
  <si>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</si>
  <si>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</si>
  <si>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</si>
  <si>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</si>
  <si>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</si>
  <si>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</si>
  <si>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</si>
  <si>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</si>
  <si>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</si>
  <si>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</si>
  <si>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</si>
  <si>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</si>
  <si>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</si>
  <si>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</si>
  <si>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</si>
  <si>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</si>
  <si>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</si>
  <si>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</si>
  <si>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</si>
  <si>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</si>
  <si>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</si>
  <si>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</si>
  <si>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</si>
  <si>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</si>
  <si>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</si>
  <si>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</si>
  <si>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</si>
  <si>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</si>
  <si>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</si>
  <si>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</si>
  <si>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</si>
  <si>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</si>
  <si>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</si>
  <si>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</si>
  <si>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</si>
  <si>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</si>
  <si>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</si>
  <si>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</si>
  <si>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</si>
  <si>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</si>
  <si>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</si>
  <si>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</si>
  <si>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</si>
  <si>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</si>
  <si>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</si>
  <si>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</si>
  <si>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</si>
  <si>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</si>
  <si>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</si>
  <si>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</si>
  <si>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</si>
  <si>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</si>
  <si>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</si>
  <si>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</si>
  <si>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</si>
  <si>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</si>
  <si>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</si>
  <si>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</si>
  <si>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</si>
  <si>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</si>
  <si>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</si>
  <si>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</si>
  <si>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</si>
  <si>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</si>
  <si>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</si>
  <si>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</si>
  <si>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</si>
  <si>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</si>
  <si>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</si>
  <si>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</si>
  <si>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</si>
  <si>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</si>
  <si>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</si>
  <si>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</si>
  <si>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</si>
  <si>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</si>
  <si>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</si>
  <si>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</si>
  <si>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</si>
  <si>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</si>
  <si>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</si>
  <si>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</si>
  <si>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</si>
  <si>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</si>
  <si>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</si>
  <si>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</si>
  <si>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</si>
  <si>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</si>
  <si>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</si>
  <si>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</si>
  <si>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</si>
  <si>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</si>
  <si>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</si>
  <si>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</si>
  <si>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</si>
  <si>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</si>
  <si>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</si>
  <si>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</si>
  <si>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</si>
  <si>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</si>
  <si>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</si>
  <si>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</si>
  <si>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</si>
  <si>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</si>
  <si>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</si>
  <si>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</si>
  <si>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</si>
  <si>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</si>
  <si>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</si>
  <si>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</si>
  <si>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</si>
  <si>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</si>
  <si>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</si>
  <si>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</si>
  <si>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</si>
  <si>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</si>
  <si>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</si>
  <si>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</si>
  <si>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</si>
  <si>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</si>
  <si>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</si>
  <si>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</si>
  <si>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</si>
  <si>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</si>
  <si>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</si>
  <si>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</si>
  <si>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</si>
  <si>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</si>
  <si>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</si>
  <si>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</si>
  <si>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</si>
  <si>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</si>
  <si>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</si>
  <si>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</si>
  <si>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</si>
  <si>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</si>
  <si>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</si>
  <si>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</si>
  <si>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</si>
  <si>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</si>
  <si>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</si>
  <si>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</si>
  <si>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</si>
  <si>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</si>
  <si>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</si>
  <si>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</si>
  <si>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</si>
  <si>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</si>
  <si>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</si>
  <si>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</si>
  <si>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</si>
  <si>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</si>
  <si>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</si>
  <si>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</si>
  <si>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</si>
  <si>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</si>
  <si>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</si>
  <si>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</si>
  <si>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</si>
  <si>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</si>
  <si>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</si>
  <si>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</si>
  <si>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</si>
  <si>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</si>
  <si>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</si>
  <si>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</si>
  <si>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</si>
  <si>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</si>
  <si>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</si>
  <si>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</si>
  <si>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</si>
  <si>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</si>
  <si>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</si>
  <si>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</si>
  <si>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</si>
  <si>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</si>
  <si>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</si>
  <si>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</si>
  <si>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</si>
  <si>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</si>
  <si>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</si>
  <si>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</si>
  <si>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</si>
  <si>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</si>
  <si>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</si>
  <si>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</si>
  <si>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</si>
  <si>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</si>
  <si>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</si>
  <si>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</si>
  <si>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</si>
  <si>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</si>
  <si>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</si>
  <si>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</si>
  <si>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</si>
  <si>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</si>
  <si>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</si>
  <si>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</si>
  <si>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</si>
  <si>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</si>
  <si>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</si>
  <si>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</si>
  <si>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</si>
  <si>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</si>
  <si>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</si>
  <si>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</si>
  <si>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</si>
  <si>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</si>
  <si>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</si>
  <si>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</si>
  <si>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</si>
  <si>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</si>
  <si>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</si>
  <si>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</si>
  <si>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</si>
  <si>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</si>
  <si>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</si>
  <si>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</si>
  <si>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</si>
  <si>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</si>
  <si>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</si>
  <si>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</si>
  <si>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</si>
  <si>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</si>
  <si>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</si>
  <si>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</si>
  <si>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</si>
  <si>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</si>
  <si>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</si>
  <si>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</si>
  <si>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</si>
  <si>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</si>
  <si>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</si>
  <si>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</si>
  <si>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</si>
  <si>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</si>
  <si>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</si>
  <si>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</si>
  <si>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</si>
  <si>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</si>
  <si>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</si>
  <si>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</si>
  <si>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</si>
  <si>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</si>
  <si>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</si>
  <si>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</si>
  <si>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</si>
  <si>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</si>
  <si>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</si>
  <si>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</si>
  <si>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</si>
  <si>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</si>
  <si>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</si>
  <si>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</si>
  <si>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</si>
  <si>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</si>
  <si>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</si>
  <si>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</si>
  <si>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</si>
  <si>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</si>
  <si>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</si>
  <si>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</si>
  <si>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</si>
  <si>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</si>
  <si>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</si>
  <si>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</si>
  <si>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</si>
  <si>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</si>
  <si>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</si>
  <si>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</si>
  <si>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</si>
  <si>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</si>
  <si>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</si>
  <si>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</si>
  <si>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</si>
  <si>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</si>
  <si>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</si>
  <si>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</si>
  <si>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</si>
  <si>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</si>
  <si>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</si>
  <si>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</si>
  <si>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</si>
  <si>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</si>
  <si>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</si>
  <si>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</si>
  <si>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</si>
  <si>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</si>
  <si>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</si>
  <si>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</si>
  <si>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</si>
  <si>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</si>
  <si>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</si>
  <si>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</si>
  <si>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</si>
  <si>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</si>
  <si>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</si>
  <si>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</si>
  <si>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</si>
  <si>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</si>
  <si>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</si>
  <si>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</si>
  <si>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</si>
  <si>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</si>
  <si>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</si>
  <si>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</si>
  <si>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</si>
  <si>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</si>
  <si>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</si>
  <si>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</si>
  <si>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</si>
  <si>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</si>
  <si>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</si>
  <si>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</si>
  <si>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</si>
  <si>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</si>
  <si>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</si>
  <si>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</si>
  <si>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</si>
  <si>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</si>
  <si>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</si>
  <si>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</si>
  <si>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</si>
  <si>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</si>
  <si>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</si>
  <si>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</si>
  <si>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</si>
  <si>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</si>
  <si>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</si>
  <si>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</si>
  <si>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</si>
  <si>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</si>
  <si>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</si>
  <si>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</si>
  <si>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</si>
  <si>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</si>
  <si>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</si>
  <si>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</si>
  <si>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</si>
  <si>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</si>
  <si>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</si>
  <si>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</si>
  <si>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</si>
  <si>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</si>
  <si>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</si>
  <si>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</si>
  <si>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</si>
  <si>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</si>
  <si>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</si>
  <si>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</si>
  <si>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</si>
  <si>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</si>
  <si>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</si>
  <si>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</si>
  <si>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</si>
  <si>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</si>
  <si>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</si>
  <si>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</si>
  <si>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</si>
  <si>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</si>
  <si>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</si>
  <si>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</si>
  <si>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</si>
  <si>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</si>
  <si>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</si>
  <si>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</si>
  <si>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</si>
  <si>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</si>
  <si>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</si>
  <si>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</si>
  <si>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</si>
  <si>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</si>
  <si>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</si>
  <si>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</si>
  <si>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</si>
  <si>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</si>
  <si>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</si>
  <si>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</si>
  <si>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</si>
  <si>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</si>
  <si>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</si>
  <si>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</si>
  <si>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</si>
  <si>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</si>
  <si>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</si>
  <si>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</si>
  <si>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</si>
  <si>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</si>
  <si>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</si>
  <si>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</si>
  <si>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</si>
  <si>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</si>
  <si>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</si>
  <si>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</si>
  <si>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</si>
  <si>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</si>
  <si>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</si>
  <si>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</si>
  <si>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</si>
  <si>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</si>
  <si>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</si>
  <si>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</si>
  <si>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</si>
  <si>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</si>
  <si>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</si>
  <si>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</si>
  <si>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</si>
  <si>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</si>
  <si>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</si>
  <si>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</si>
  <si>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</si>
  <si>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</si>
  <si>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</si>
  <si>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</si>
  <si>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</si>
  <si>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</si>
  <si>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</si>
  <si>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</si>
  <si>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</si>
  <si>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</si>
  <si>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</si>
  <si>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</si>
  <si>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</si>
  <si>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</si>
  <si>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</si>
  <si>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</si>
  <si>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</si>
  <si>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</si>
  <si>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</si>
  <si>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</si>
  <si>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</si>
  <si>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</si>
  <si>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</si>
  <si>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</si>
  <si>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</si>
  <si>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</si>
  <si>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</si>
  <si>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</si>
  <si>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</si>
  <si>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</si>
  <si>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</si>
  <si>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</si>
  <si>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</si>
  <si>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</si>
  <si>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</si>
  <si>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</si>
  <si>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</si>
  <si>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</si>
  <si>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</si>
  <si>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</si>
  <si>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</si>
  <si>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</si>
  <si>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</si>
  <si>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</si>
  <si>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</si>
  <si>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</si>
  <si>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</si>
  <si>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</si>
  <si>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</si>
  <si>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</si>
  <si>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</si>
  <si>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</si>
  <si>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</si>
  <si>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</si>
  <si>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</si>
  <si>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</si>
  <si>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</si>
  <si>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</si>
  <si>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</si>
  <si>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</si>
  <si>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</si>
  <si>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</si>
  <si>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</si>
  <si>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</si>
  <si>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</si>
  <si>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</si>
  <si>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</si>
  <si>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</si>
  <si>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</si>
  <si>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</si>
  <si>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</si>
  <si>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</si>
  <si>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</si>
  <si>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</si>
  <si>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</si>
  <si>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</si>
  <si>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</si>
  <si>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</si>
  <si>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</si>
  <si>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</si>
  <si>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</si>
  <si>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</si>
  <si>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</si>
  <si>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</si>
  <si>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</si>
  <si>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</si>
  <si>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</si>
  <si>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</si>
  <si>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</si>
  <si>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</si>
  <si>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</si>
  <si>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</si>
  <si>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</si>
  <si>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</si>
  <si>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</si>
  <si>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</si>
  <si>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</si>
  <si>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</si>
  <si>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</si>
  <si>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</si>
  <si>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</si>
  <si>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</si>
  <si>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</si>
  <si>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</si>
  <si>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</si>
  <si>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</si>
  <si>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</si>
  <si>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</si>
  <si>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</si>
  <si>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</si>
  <si>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</si>
  <si>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</si>
  <si>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</si>
  <si>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</si>
  <si>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</si>
  <si>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</si>
  <si>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</si>
  <si>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</si>
  <si>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</si>
  <si>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</si>
  <si>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</si>
  <si>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</si>
  <si>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</si>
  <si>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</si>
  <si>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</si>
  <si>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</si>
  <si>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</si>
  <si>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</si>
  <si>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</si>
  <si>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</si>
  <si>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</si>
  <si>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</si>
  <si>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</si>
  <si>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</si>
  <si>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</si>
  <si>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</si>
  <si>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</si>
  <si>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</si>
  <si>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</si>
  <si>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</si>
  <si>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</si>
  <si>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</si>
  <si>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</si>
  <si>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</si>
  <si>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</si>
  <si>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</si>
  <si>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</si>
  <si>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</si>
  <si>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</si>
  <si>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</si>
  <si>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</si>
  <si>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</si>
  <si>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</si>
  <si>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</si>
  <si>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</si>
  <si>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</si>
  <si>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</si>
  <si>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</si>
  <si>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</si>
  <si>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</si>
  <si>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</si>
  <si>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</si>
  <si>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</si>
  <si>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</si>
  <si>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</si>
  <si>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</si>
  <si>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</si>
  <si>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</si>
  <si>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</si>
  <si>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</si>
  <si>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</si>
  <si>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</si>
  <si>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</si>
  <si>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</si>
  <si>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</si>
  <si>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</si>
  <si>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</si>
  <si>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</si>
  <si>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</si>
  <si>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</si>
  <si>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</si>
  <si>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</si>
  <si>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</si>
  <si>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</si>
  <si>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</si>
  <si>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</si>
  <si>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</si>
  <si>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</si>
  <si>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</si>
  <si>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</si>
  <si>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</si>
  <si>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</si>
  <si>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</si>
  <si>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</si>
  <si>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</si>
  <si>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</si>
  <si>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</si>
  <si>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</si>
  <si>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</si>
  <si>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</si>
  <si>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</si>
  <si>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</si>
  <si>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</si>
  <si>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</si>
  <si>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</si>
  <si>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</si>
  <si>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</si>
  <si>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</si>
  <si>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</si>
  <si>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</si>
  <si>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</si>
  <si>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</si>
  <si>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</si>
  <si>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</si>
  <si>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</si>
  <si>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</si>
  <si>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</si>
  <si>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</si>
  <si>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</si>
  <si>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</si>
  <si>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</si>
  <si>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</si>
  <si>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</si>
  <si>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</si>
  <si>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</si>
  <si>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</si>
  <si>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</si>
  <si>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</si>
  <si>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</si>
  <si>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</si>
  <si>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</si>
  <si>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</si>
  <si>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</si>
  <si>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</si>
  <si>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</si>
  <si>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</si>
  <si>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</si>
  <si>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</si>
  <si>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</si>
  <si>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</si>
  <si>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</si>
  <si>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</si>
  <si>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</si>
  <si>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</si>
  <si>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</si>
  <si>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</si>
  <si>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</si>
  <si>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</si>
  <si>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</si>
  <si>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</si>
  <si>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</si>
  <si>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</si>
  <si>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</si>
  <si>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</si>
  <si>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</si>
  <si>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</si>
  <si>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</si>
  <si>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</si>
  <si>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</si>
  <si>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</si>
  <si>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</si>
  <si>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</si>
  <si>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</si>
  <si>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</si>
  <si>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</si>
  <si>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</si>
  <si>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</si>
  <si>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</si>
  <si>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</si>
  <si>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</si>
  <si>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</si>
  <si>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</si>
  <si>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</si>
  <si>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</si>
  <si>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</si>
  <si>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</si>
  <si>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</si>
  <si>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</si>
  <si>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</si>
  <si>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</si>
  <si>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</si>
  <si>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</si>
  <si>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</si>
  <si>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</si>
  <si>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</si>
  <si>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</si>
  <si>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</si>
  <si>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</si>
  <si>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</si>
  <si>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</si>
  <si>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</si>
  <si>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</si>
  <si>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</si>
  <si>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</si>
  <si>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</si>
  <si>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</si>
  <si>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</si>
  <si>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</si>
  <si>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</si>
  <si>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</si>
  <si>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</si>
  <si>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</si>
  <si>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</si>
  <si>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</si>
  <si>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</si>
  <si>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</si>
  <si>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</si>
  <si>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</si>
  <si>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</si>
  <si>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</si>
  <si>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</si>
  <si>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</si>
  <si>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</si>
  <si>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</si>
  <si>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</si>
  <si>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</si>
  <si>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</si>
  <si>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</si>
  <si>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</si>
  <si>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</si>
  <si>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</si>
  <si>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</si>
  <si>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</si>
  <si>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</si>
  <si>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</si>
  <si>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</si>
  <si>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</si>
  <si>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</si>
  <si>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</si>
  <si>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</si>
  <si>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</si>
  <si>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</si>
  <si>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</si>
  <si>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</si>
  <si>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</si>
  <si>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</si>
  <si>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</si>
  <si>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</si>
  <si>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</si>
  <si>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</si>
  <si>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</si>
  <si>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</si>
  <si>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</si>
  <si>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</si>
  <si>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</si>
  <si>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</si>
  <si>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</si>
  <si>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</si>
  <si>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</si>
  <si>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</si>
  <si>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</si>
  <si>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</si>
  <si>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</si>
  <si>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</si>
  <si>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</si>
  <si>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</si>
  <si>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</si>
  <si>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</si>
  <si>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</si>
  <si>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</si>
  <si>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</si>
  <si>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</si>
  <si>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</si>
  <si>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</si>
  <si>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</si>
  <si>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</si>
  <si>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</si>
  <si>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</si>
  <si>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</si>
  <si>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</si>
  <si>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</si>
  <si>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</si>
  <si>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</si>
  <si>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</si>
  <si>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</si>
  <si>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</si>
  <si>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</si>
  <si>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</si>
  <si>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</si>
  <si>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</si>
  <si>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</si>
  <si>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</si>
  <si>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</si>
  <si>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</si>
  <si>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</si>
  <si>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</si>
  <si>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</si>
  <si>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</si>
  <si>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</si>
  <si>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</si>
  <si>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</si>
  <si>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</si>
  <si>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</si>
  <si>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</si>
  <si>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</si>
  <si>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</si>
  <si>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</si>
  <si>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</si>
  <si>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</si>
  <si>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</si>
  <si>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</si>
  <si>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</si>
  <si>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</si>
  <si>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</si>
  <si>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</si>
  <si>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</si>
  <si>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</si>
  <si>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</si>
  <si>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</si>
  <si>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</si>
  <si>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</si>
  <si>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</si>
  <si>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</si>
  <si>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</si>
  <si>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</si>
  <si>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</si>
  <si>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</si>
  <si>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</si>
  <si>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</si>
  <si>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</si>
  <si>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</si>
  <si>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</si>
  <si>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</si>
  <si>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</si>
  <si>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</si>
  <si>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</si>
  <si>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</si>
  <si>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</si>
  <si>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</si>
  <si>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</si>
  <si>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</si>
  <si>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</si>
  <si>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</si>
  <si>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</si>
  <si>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</si>
  <si>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</si>
  <si>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</si>
  <si>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</si>
  <si>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</si>
  <si>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</si>
  <si>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</si>
  <si>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</si>
  <si>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</si>
  <si>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</si>
  <si>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</si>
  <si>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</si>
  <si>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</si>
  <si>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</si>
  <si>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</si>
  <si>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</si>
  <si>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</si>
  <si>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</si>
  <si>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</si>
  <si>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</si>
  <si>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</si>
  <si>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</si>
  <si>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</si>
  <si>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</si>
  <si>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</si>
  <si>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</si>
  <si>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</si>
  <si>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</si>
  <si>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</si>
  <si>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</si>
  <si>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</si>
  <si>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</si>
  <si>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</si>
  <si>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</si>
  <si>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</si>
  <si>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</si>
  <si>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</si>
  <si>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</si>
  <si>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</si>
  <si>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</si>
  <si>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</si>
  <si>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</si>
  <si>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</si>
  <si>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</si>
  <si>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</si>
  <si>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</si>
  <si>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</si>
  <si>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</si>
  <si>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</si>
  <si>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</si>
  <si>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</si>
  <si>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</si>
  <si>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</si>
  <si>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</si>
  <si>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</si>
  <si>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</si>
  <si>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</si>
  <si>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</si>
  <si>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</si>
  <si>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</si>
  <si>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</si>
  <si>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</si>
  <si>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</si>
  <si>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</si>
  <si>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</si>
  <si>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</si>
  <si>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</si>
  <si>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</si>
  <si>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</si>
  <si>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</si>
  <si>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</si>
  <si>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</si>
  <si>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</si>
  <si>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</si>
  <si>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</si>
  <si>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</si>
  <si>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</si>
  <si>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</si>
  <si>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</si>
  <si>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</si>
  <si>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</si>
  <si>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</si>
  <si>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</si>
  <si>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</si>
  <si>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</si>
  <si>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</si>
  <si>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</si>
  <si>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</si>
  <si>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</si>
  <si>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</si>
  <si>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</si>
  <si>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</si>
  <si>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</si>
  <si>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</si>
  <si>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</si>
  <si>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</si>
  <si>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</si>
  <si>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</si>
  <si>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</si>
  <si>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</si>
  <si>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</si>
  <si>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</si>
  <si>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</si>
  <si>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</si>
  <si>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</si>
  <si>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</si>
  <si>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</si>
  <si>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</si>
  <si>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</si>
  <si>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</si>
  <si>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</si>
  <si>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</si>
  <si>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</si>
  <si>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</si>
  <si>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</si>
  <si>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</si>
  <si>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</si>
  <si>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</si>
  <si>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</si>
  <si>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</si>
  <si>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</si>
  <si>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</si>
  <si>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</si>
  <si>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</si>
  <si>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</si>
  <si>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</si>
  <si>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</si>
  <si>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</si>
  <si>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</si>
  <si>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</si>
  <si>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</si>
  <si>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</si>
  <si>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</si>
  <si>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</si>
  <si>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</si>
  <si>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</si>
  <si>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</si>
  <si>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</si>
  <si>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</si>
  <si>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</si>
  <si>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</si>
  <si>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</si>
  <si>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</si>
  <si>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</si>
  <si>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</si>
  <si>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</si>
  <si>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</si>
  <si>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</si>
  <si>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</si>
  <si>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</si>
  <si>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</si>
  <si>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</si>
  <si>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</si>
  <si>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</si>
  <si>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</si>
  <si>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</si>
  <si>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</si>
  <si>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</si>
  <si>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</si>
  <si>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</si>
  <si>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</si>
  <si>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</si>
  <si>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</si>
  <si>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</si>
  <si>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</si>
  <si>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</si>
  <si>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</si>
  <si>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</si>
  <si>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</si>
  <si>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</si>
  <si>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</si>
  <si>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</si>
  <si>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</si>
  <si>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</si>
  <si>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</si>
  <si>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</si>
  <si>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</si>
  <si>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</si>
  <si>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</si>
  <si>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</si>
  <si>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</si>
  <si>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</si>
  <si>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</si>
  <si>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</si>
  <si>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</si>
  <si>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</si>
  <si>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</si>
  <si>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</si>
  <si>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</si>
  <si>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</si>
  <si>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</si>
  <si>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</si>
  <si>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</si>
  <si>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</si>
  <si>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</si>
  <si>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</si>
  <si>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</si>
  <si>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</si>
  <si>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</si>
  <si>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</si>
  <si>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</si>
  <si>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</si>
  <si>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</si>
  <si>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</si>
  <si>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</si>
  <si>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</si>
  <si>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</si>
  <si>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</si>
  <si>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</si>
  <si>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</si>
  <si>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</si>
  <si>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</si>
  <si>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</si>
  <si>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</si>
  <si>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</si>
  <si>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</si>
  <si>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</si>
  <si>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</si>
  <si>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</si>
  <si>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</si>
  <si>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</si>
  <si>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</si>
  <si>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</si>
  <si>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</si>
  <si>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</si>
  <si>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</si>
  <si>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</si>
  <si>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</si>
  <si>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</si>
  <si>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</si>
  <si>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</si>
  <si>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</si>
  <si>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</si>
  <si>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</si>
  <si>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</si>
  <si>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</si>
  <si>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</si>
  <si>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</si>
  <si>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</si>
  <si>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</si>
  <si>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</si>
  <si>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</si>
  <si>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</si>
  <si>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</si>
  <si>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</si>
  <si>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</si>
  <si>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</si>
  <si>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</si>
  <si>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</si>
  <si>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</si>
  <si>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</si>
  <si>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</si>
  <si>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</si>
  <si>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</si>
  <si>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</si>
  <si>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</si>
  <si>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</si>
  <si>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</si>
  <si>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</si>
  <si>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</si>
  <si>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</si>
  <si>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</si>
  <si>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</si>
  <si>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</si>
  <si>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</si>
  <si>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</si>
  <si>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</si>
  <si>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</si>
  <si>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</si>
  <si>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</si>
  <si>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</si>
  <si>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</si>
  <si>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</si>
  <si>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</si>
  <si>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</si>
  <si>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</si>
  <si>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</si>
  <si>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</si>
  <si>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</si>
  <si>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</si>
  <si>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</si>
  <si>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</si>
  <si>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</si>
  <si>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</si>
  <si>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</si>
  <si>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</si>
  <si>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</si>
  <si>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</si>
  <si>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</si>
  <si>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</si>
  <si>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</si>
  <si>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</si>
  <si>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</si>
  <si>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</si>
  <si>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</si>
  <si>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</si>
  <si>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</si>
  <si>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</si>
  <si>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</si>
  <si>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</si>
  <si>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</si>
  <si>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</si>
  <si>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</si>
  <si>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</si>
  <si>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</si>
  <si>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</si>
  <si>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</si>
  <si>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</si>
  <si>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</si>
  <si>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</si>
  <si>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</si>
  <si>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</si>
  <si>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</si>
  <si>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</si>
  <si>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</si>
  <si>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</si>
  <si>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</si>
  <si>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</si>
  <si>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</si>
  <si>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</si>
  <si>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</si>
  <si>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</si>
  <si>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</si>
  <si>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</si>
  <si>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</si>
  <si>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</si>
  <si>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</si>
  <si>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</si>
  <si>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</si>
  <si>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</si>
  <si>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</si>
  <si>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</si>
  <si>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</si>
  <si>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</si>
  <si>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</si>
  <si>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</si>
  <si>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</si>
  <si>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</si>
  <si>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</si>
  <si>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</si>
  <si>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</si>
  <si>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</si>
  <si>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</si>
  <si>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</si>
  <si>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</si>
  <si>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</si>
  <si>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</si>
  <si>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</si>
  <si>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</si>
  <si>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</si>
  <si>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</si>
  <si>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</si>
  <si>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</si>
  <si>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</si>
  <si>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</si>
  <si>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</si>
  <si>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</si>
  <si>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</si>
  <si>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</si>
  <si>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</si>
  <si>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</si>
  <si>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</si>
  <si>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</si>
  <si>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</si>
  <si>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</si>
  <si>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</si>
  <si>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</si>
  <si>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</si>
  <si>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</si>
  <si>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</si>
  <si>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</si>
  <si>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</si>
  <si>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</si>
  <si>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</si>
  <si>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</si>
  <si>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</si>
  <si>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</si>
  <si>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</si>
  <si>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</si>
  <si>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</si>
  <si>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</si>
  <si>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</si>
  <si>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</si>
  <si>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</si>
  <si>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</si>
  <si>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</si>
  <si>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</si>
  <si>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</si>
  <si>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</si>
  <si>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</si>
  <si>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</si>
  <si>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</si>
  <si>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</si>
  <si>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</si>
  <si>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</si>
  <si>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</si>
  <si>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</si>
  <si>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</si>
  <si>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</si>
  <si>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</si>
  <si>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</si>
  <si>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</si>
  <si>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</si>
  <si>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</si>
  <si>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</si>
  <si>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</si>
  <si>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</si>
  <si>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</si>
  <si>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</si>
  <si>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</si>
  <si>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</si>
  <si>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</si>
  <si>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</si>
  <si>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</si>
  <si>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</si>
  <si>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</si>
  <si>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</si>
  <si>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</si>
  <si>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</si>
  <si>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</si>
  <si>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</si>
  <si>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</si>
  <si>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</si>
  <si>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</si>
  <si>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</si>
  <si>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</si>
  <si>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</si>
  <si>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</si>
  <si>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</si>
  <si>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</si>
  <si>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</si>
  <si>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</si>
  <si>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</si>
  <si>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</si>
  <si>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</si>
  <si>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</si>
  <si>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</si>
  <si>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</si>
  <si>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</si>
  <si>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</si>
  <si>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</si>
  <si>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</si>
  <si>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</si>
  <si>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</si>
  <si>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</si>
  <si>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</si>
  <si>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</si>
  <si>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</si>
  <si>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</si>
  <si>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</si>
  <si>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</si>
  <si>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</si>
  <si>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</si>
  <si>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</si>
  <si>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</si>
  <si>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</si>
  <si>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</si>
  <si>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</si>
  <si>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</si>
  <si>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</si>
  <si>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</si>
  <si>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</si>
  <si>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</si>
  <si>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</si>
  <si>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</si>
  <si>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</si>
  <si>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</si>
  <si>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</si>
  <si>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</si>
  <si>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</si>
  <si>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</si>
  <si>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</si>
  <si>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</si>
  <si>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</si>
  <si>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</si>
  <si>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</si>
  <si>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</si>
  <si>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</si>
  <si>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</si>
  <si>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</si>
  <si>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</si>
  <si>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</si>
  <si>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</si>
  <si>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</si>
  <si>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</si>
  <si>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</si>
  <si>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</si>
  <si>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</si>
  <si>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</si>
  <si>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</si>
  <si>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</si>
  <si>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</si>
  <si>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</si>
  <si>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</si>
  <si>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</si>
  <si>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</si>
  <si>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</si>
  <si>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</si>
  <si>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</si>
  <si>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</si>
  <si>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</si>
  <si>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</si>
  <si>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</si>
  <si>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</si>
  <si>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</si>
  <si>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</si>
  <si>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</si>
  <si>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</si>
  <si>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</si>
  <si>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</si>
  <si>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</si>
  <si>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</si>
  <si>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</si>
  <si>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</si>
  <si>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</si>
  <si>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</si>
  <si>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</si>
  <si>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</si>
  <si>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</si>
  <si>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</si>
  <si>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</si>
  <si>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</si>
  <si>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</si>
  <si>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</si>
  <si>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</si>
  <si>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</si>
  <si>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</si>
  <si>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</si>
  <si>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</si>
  <si>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</si>
  <si>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</si>
  <si>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</si>
  <si>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</si>
  <si>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</si>
  <si>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</si>
  <si>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</si>
  <si>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</si>
  <si>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</si>
  <si>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</si>
  <si>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</si>
  <si>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</si>
  <si>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</si>
  <si>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</si>
  <si>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</si>
  <si>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</si>
  <si>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</si>
  <si>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</si>
  <si>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</si>
  <si>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</si>
  <si>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</si>
  <si>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</si>
  <si>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</si>
  <si>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</si>
  <si>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</si>
  <si>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</si>
  <si>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</si>
  <si>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</si>
  <si>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</si>
  <si>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</si>
  <si>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</si>
  <si>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</si>
  <si>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</si>
  <si>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</si>
  <si>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</si>
  <si>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</si>
  <si>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</si>
  <si>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</si>
  <si>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</si>
  <si>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</si>
  <si>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</si>
  <si>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</si>
  <si>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</si>
  <si>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</si>
  <si>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</si>
  <si>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</si>
  <si>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</si>
  <si>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</si>
  <si>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</si>
  <si>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</si>
  <si>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</si>
  <si>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</si>
  <si>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</si>
  <si>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</si>
  <si>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</si>
  <si>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</si>
  <si>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</si>
  <si>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</si>
  <si>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</si>
  <si>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</si>
  <si>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</si>
  <si>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</si>
  <si>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</si>
  <si>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</si>
  <si>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</si>
  <si>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</si>
  <si>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</si>
  <si>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</si>
  <si>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</si>
  <si>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</si>
  <si>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</si>
  <si>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</si>
  <si>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</si>
  <si>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</si>
  <si>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</si>
  <si>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</si>
  <si>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</si>
  <si>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</si>
  <si>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</si>
  <si>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</si>
  <si>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</si>
  <si>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</si>
  <si>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</si>
  <si>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</si>
  <si>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</si>
  <si>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</si>
  <si>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</si>
  <si>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</si>
  <si>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</si>
  <si>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</si>
  <si>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</si>
  <si>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</si>
  <si>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</si>
  <si>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</si>
  <si>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</si>
  <si>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</si>
  <si>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</si>
  <si>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</si>
  <si>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</si>
  <si>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</si>
  <si>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</si>
  <si>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</si>
  <si>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</si>
  <si>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</si>
  <si>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</si>
  <si>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</si>
  <si>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</si>
  <si>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</si>
  <si>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</si>
  <si>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</si>
  <si>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</si>
  <si>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</si>
  <si>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</si>
  <si>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</si>
  <si>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</si>
  <si>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</si>
  <si>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</si>
  <si>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</si>
  <si>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</si>
  <si>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</si>
  <si>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</si>
  <si>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</si>
  <si>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</si>
  <si>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</si>
  <si>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</si>
  <si>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</si>
  <si>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</si>
  <si>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</si>
  <si>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</si>
  <si>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</si>
  <si>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</si>
  <si>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</si>
  <si>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</si>
  <si>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</si>
  <si>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</si>
  <si>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</si>
  <si>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</si>
  <si>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</si>
  <si>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</si>
  <si>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</si>
  <si>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</si>
  <si>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</si>
  <si>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</si>
  <si>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</si>
  <si>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</si>
  <si>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</si>
  <si>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</si>
  <si>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</si>
  <si>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</si>
  <si>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</si>
  <si>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</si>
  <si>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</si>
  <si>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</si>
  <si>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</si>
  <si>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</si>
  <si>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</si>
  <si>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</si>
  <si>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</si>
  <si>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</si>
  <si>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</si>
  <si>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</si>
  <si>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</si>
  <si>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</si>
  <si>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</si>
  <si>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</si>
  <si>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</si>
  <si>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</si>
  <si>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</si>
  <si>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</si>
  <si>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</si>
  <si>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</si>
  <si>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</si>
  <si>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</si>
  <si>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</si>
  <si>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</si>
  <si>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</si>
  <si>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</si>
  <si>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</si>
  <si>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</si>
  <si>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</si>
  <si>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</si>
  <si>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</si>
  <si>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</si>
  <si>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</si>
  <si>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</si>
  <si>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</si>
  <si>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</si>
  <si>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</si>
  <si>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</si>
  <si>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</si>
  <si>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</si>
  <si>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</si>
  <si>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</si>
  <si>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</si>
  <si>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</si>
  <si>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</si>
  <si>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</si>
  <si>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</si>
  <si>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</si>
  <si>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</si>
  <si>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</si>
  <si>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</si>
  <si>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</si>
  <si>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</si>
  <si>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</si>
  <si>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</si>
  <si>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</si>
  <si>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</si>
  <si>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</si>
  <si>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</si>
  <si>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</si>
  <si>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</si>
  <si>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</si>
  <si>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</si>
  <si>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</si>
  <si>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</si>
  <si>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</si>
  <si>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</si>
  <si>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</si>
  <si>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</si>
  <si>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</si>
  <si>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</si>
  <si>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</si>
  <si>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</si>
  <si>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</si>
  <si>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</si>
  <si>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</si>
  <si>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</si>
  <si>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</si>
  <si>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</si>
  <si>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</si>
  <si>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</si>
  <si>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</si>
  <si>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</si>
  <si>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</si>
  <si>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</si>
  <si>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</si>
  <si>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</si>
  <si>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</si>
  <si>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</si>
  <si>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</si>
  <si>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</si>
  <si>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</si>
  <si>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</si>
  <si>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</si>
  <si>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</si>
  <si>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</si>
  <si>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</si>
  <si>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</si>
  <si>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</si>
  <si>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</si>
  <si>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</si>
  <si>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</si>
  <si>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</si>
  <si>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</si>
  <si>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</si>
  <si>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</si>
  <si>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</si>
  <si>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</si>
  <si>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</si>
  <si>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</si>
  <si>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</si>
  <si>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</si>
  <si>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</si>
  <si>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</si>
  <si>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</si>
  <si>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</si>
  <si>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</si>
  <si>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</si>
  <si>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</si>
  <si>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</si>
  <si>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</si>
  <si>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</si>
  <si>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</si>
  <si>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</si>
  <si>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</si>
  <si>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</si>
  <si>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</si>
  <si>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</si>
  <si>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</si>
  <si>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</si>
  <si>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</si>
  <si>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</si>
  <si>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</si>
  <si>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</si>
  <si>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</si>
  <si>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</si>
  <si>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</si>
  <si>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</si>
  <si>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</si>
  <si>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</si>
  <si>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</si>
  <si>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</si>
  <si>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</si>
  <si>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</si>
  <si>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</si>
  <si>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</si>
  <si>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</si>
  <si>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</si>
  <si>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</si>
  <si>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</si>
  <si>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</si>
  <si>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</si>
  <si>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</si>
  <si>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</si>
  <si>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</si>
  <si>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</si>
  <si>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</si>
  <si>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</si>
  <si>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</si>
  <si>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</si>
  <si>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</si>
  <si>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</si>
  <si>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</si>
  <si>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</si>
  <si>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</si>
  <si>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</si>
  <si>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</si>
  <si>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</si>
  <si>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</si>
  <si>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</si>
  <si>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</si>
  <si>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</si>
  <si>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</si>
  <si>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</si>
  <si>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</si>
  <si>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</si>
  <si>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</si>
  <si>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</si>
  <si>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</si>
  <si>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</si>
  <si>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</si>
  <si>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</si>
  <si>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</si>
  <si>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</si>
  <si>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</si>
  <si>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</si>
  <si>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</si>
  <si>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</si>
  <si>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</si>
  <si>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</si>
  <si>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</si>
  <si>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</si>
  <si>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</si>
  <si>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</si>
  <si>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</si>
  <si>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</si>
  <si>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</si>
  <si>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</si>
  <si>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</si>
  <si>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</si>
  <si>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</si>
  <si>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</si>
  <si>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</si>
  <si>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</si>
  <si>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</si>
  <si>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</si>
  <si>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</si>
  <si>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</si>
  <si>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</si>
  <si>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</si>
  <si>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</si>
  <si>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</si>
  <si>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</si>
  <si>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</si>
  <si>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</si>
  <si>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</si>
  <si>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</si>
  <si>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</si>
  <si>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</si>
  <si>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</si>
  <si>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</si>
  <si>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</si>
  <si>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</si>
  <si>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</si>
  <si>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</si>
  <si>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</si>
  <si>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</si>
  <si>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</si>
  <si>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</si>
  <si>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</si>
  <si>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</si>
  <si>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</si>
  <si>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</si>
  <si>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</si>
  <si>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</si>
  <si>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</si>
  <si>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</si>
  <si>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</si>
  <si>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</si>
  <si>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</si>
  <si>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</si>
  <si>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</si>
  <si>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</si>
  <si>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</si>
  <si>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</si>
  <si>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</si>
  <si>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</si>
  <si>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</si>
  <si>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</si>
  <si>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</si>
  <si>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</si>
  <si>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</si>
  <si>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</si>
  <si>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</si>
  <si>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</si>
  <si>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</si>
  <si>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</si>
  <si>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</si>
  <si>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</si>
  <si>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</si>
  <si>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</si>
  <si>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</si>
  <si>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</si>
  <si>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</si>
  <si>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</si>
  <si>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</si>
  <si>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</si>
  <si>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</si>
  <si>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</si>
  <si>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</si>
  <si>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</si>
  <si>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</si>
  <si>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</si>
  <si>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</si>
  <si>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</si>
  <si>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</si>
  <si>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</si>
  <si>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</si>
  <si>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</si>
  <si>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</si>
  <si>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</si>
  <si>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</si>
  <si>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</si>
  <si>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</si>
  <si>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</si>
  <si>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</si>
  <si>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</si>
  <si>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</si>
  <si>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</si>
  <si>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</si>
  <si>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</si>
  <si>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</si>
  <si>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</si>
  <si>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</si>
  <si>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</si>
  <si>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</si>
  <si>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</si>
  <si>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</si>
  <si>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</si>
  <si>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</si>
  <si>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</si>
  <si>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</si>
  <si>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</si>
  <si>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</si>
  <si>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</si>
  <si>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</si>
  <si>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</si>
  <si>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</si>
  <si>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</si>
  <si>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</si>
  <si>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</si>
  <si>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</si>
  <si>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</si>
  <si>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</si>
  <si>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</si>
  <si>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</si>
  <si>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</si>
  <si>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</si>
  <si>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</si>
  <si>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</si>
  <si>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</si>
  <si>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</si>
  <si>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</si>
  <si>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</si>
  <si>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</si>
  <si>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</si>
  <si>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</si>
  <si>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</si>
  <si>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</si>
  <si>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</si>
  <si>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</si>
  <si>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</si>
  <si>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</si>
  <si>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</si>
  <si>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</si>
  <si>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</si>
  <si>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</si>
  <si>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</si>
  <si>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</si>
  <si>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</si>
  <si>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</si>
  <si>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</si>
  <si>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</si>
  <si>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</si>
  <si>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</si>
  <si>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</si>
  <si>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</si>
  <si>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</si>
  <si>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</si>
  <si>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</si>
  <si>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</si>
  <si>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</si>
  <si>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</si>
  <si>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</si>
  <si>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</si>
  <si>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</si>
  <si>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</si>
  <si>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</si>
  <si>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</si>
  <si>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</si>
  <si>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</si>
  <si>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</si>
  <si>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</si>
  <si>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</si>
  <si>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</si>
  <si>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</si>
  <si>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</si>
  <si>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</si>
  <si>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</si>
  <si>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</si>
  <si>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</si>
  <si>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</si>
  <si>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</si>
  <si>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</si>
  <si>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</si>
  <si>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</si>
  <si>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</si>
  <si>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</si>
  <si>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</si>
  <si>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</si>
  <si>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</si>
  <si>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</si>
  <si>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</si>
  <si>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</si>
  <si>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</si>
  <si>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</si>
  <si>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</si>
  <si>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</si>
  <si>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</si>
  <si>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</si>
  <si>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</si>
  <si>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</si>
  <si>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</si>
  <si>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</si>
  <si>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</si>
  <si>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</si>
  <si>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</si>
  <si>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</si>
  <si>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</si>
  <si>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</si>
  <si>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</si>
  <si>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</si>
  <si>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</si>
  <si>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</si>
  <si>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</si>
  <si>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</si>
  <si>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</si>
  <si>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</si>
  <si>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</si>
  <si>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</si>
  <si>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</si>
  <si>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</si>
  <si>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</si>
  <si>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</si>
  <si>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</si>
  <si>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</si>
  <si>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</si>
  <si>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</si>
  <si>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</si>
  <si>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</si>
  <si>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</si>
  <si>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</si>
  <si>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</si>
  <si>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</si>
  <si>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</si>
  <si>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</si>
  <si>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</si>
  <si>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</si>
  <si>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</si>
  <si>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</si>
  <si>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</si>
  <si>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</si>
  <si>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</si>
  <si>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</si>
  <si>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</si>
  <si>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</si>
  <si>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</si>
  <si>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</si>
  <si>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</si>
  <si>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</si>
  <si>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</si>
  <si>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</si>
  <si>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</si>
  <si>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</si>
  <si>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</si>
  <si>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</si>
  <si>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</si>
  <si>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</si>
  <si>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</si>
  <si>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</si>
  <si>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</si>
  <si>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</si>
  <si>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</si>
  <si>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</si>
  <si>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</si>
  <si>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</si>
  <si>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</si>
  <si>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</si>
  <si>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</si>
  <si>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</si>
  <si>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</si>
  <si>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</si>
  <si>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</si>
  <si>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</si>
  <si>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</si>
  <si>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</si>
  <si>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</si>
  <si>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</si>
  <si>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</si>
  <si>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</si>
  <si>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</si>
  <si>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</si>
  <si>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</si>
  <si>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</si>
  <si>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</si>
  <si>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</si>
  <si>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</si>
  <si>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</si>
  <si>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</si>
  <si>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</si>
  <si>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</si>
  <si>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</si>
  <si>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</si>
  <si>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</si>
  <si>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</si>
  <si>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</si>
  <si>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</si>
  <si>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</si>
  <si>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</si>
  <si>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</si>
  <si>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</si>
  <si>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</si>
  <si>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</si>
  <si>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</si>
  <si>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</si>
  <si>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</si>
  <si>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</si>
  <si>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</si>
  <si>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</si>
  <si>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</si>
  <si>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</si>
  <si>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</si>
  <si>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</si>
  <si>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</si>
  <si>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</si>
  <si>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</si>
  <si>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</si>
  <si>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</si>
  <si>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</si>
  <si>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</si>
  <si>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</si>
  <si>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</si>
  <si>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</si>
  <si>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</si>
  <si>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</si>
  <si>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</si>
  <si>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</si>
  <si>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</si>
  <si>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</si>
  <si>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</si>
  <si>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</si>
  <si>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</si>
  <si>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</si>
  <si>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</si>
  <si>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</si>
  <si>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</si>
  <si>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</si>
  <si>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</si>
  <si>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</si>
  <si>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</si>
  <si>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</si>
  <si>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</si>
  <si>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</si>
  <si>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</si>
  <si>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</si>
  <si>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</si>
  <si>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</si>
  <si>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</si>
  <si>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</si>
  <si>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</si>
  <si>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</si>
  <si>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</si>
  <si>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</si>
  <si>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</si>
  <si>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</si>
  <si>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</si>
  <si>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</si>
  <si>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</si>
  <si>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</si>
  <si>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</si>
  <si>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</si>
  <si>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</si>
  <si>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</si>
  <si>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</si>
  <si>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</si>
  <si>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</si>
  <si>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</si>
  <si>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</si>
  <si>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</si>
  <si>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</si>
  <si>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</si>
  <si>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</si>
  <si>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</si>
  <si>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</si>
  <si>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</si>
  <si>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</si>
  <si>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</si>
  <si>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</si>
  <si>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</si>
  <si>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</si>
  <si>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</si>
  <si>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</si>
  <si>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</si>
  <si>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</si>
  <si>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</si>
  <si>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</si>
  <si>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</si>
  <si>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</si>
  <si>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</si>
  <si>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</si>
  <si>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</si>
  <si>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</si>
  <si>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</si>
  <si>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</si>
  <si>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</si>
  <si>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</si>
  <si>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</si>
  <si>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</si>
  <si>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</si>
  <si>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</si>
  <si>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</si>
  <si>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</si>
  <si>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</si>
  <si>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</si>
  <si>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</si>
  <si>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</si>
  <si>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</si>
  <si>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</si>
  <si>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</si>
  <si>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</si>
  <si>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</si>
  <si>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</si>
  <si>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</si>
  <si>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</si>
  <si>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</si>
  <si>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</si>
  <si>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</si>
  <si>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</si>
  <si>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</si>
  <si>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</si>
  <si>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</si>
  <si>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</si>
  <si>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</si>
  <si>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</si>
  <si>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</si>
  <si>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</si>
  <si>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</si>
  <si>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</si>
  <si>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</si>
  <si>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</si>
  <si>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</si>
  <si>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</si>
  <si>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</si>
  <si>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</si>
  <si>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</si>
  <si>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</si>
  <si>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</si>
  <si>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</si>
  <si>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</si>
  <si>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</si>
  <si>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</si>
  <si>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</si>
  <si>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</si>
  <si>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</si>
  <si>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</si>
  <si>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</si>
  <si>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</si>
  <si>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</si>
  <si>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</si>
  <si>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</si>
  <si>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</si>
  <si>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</si>
  <si>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</si>
  <si>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</si>
  <si>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</si>
  <si>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</si>
  <si>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</si>
  <si>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</si>
  <si>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</si>
  <si>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</si>
  <si>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</si>
  <si>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</si>
  <si>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</si>
  <si>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</si>
  <si>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</si>
  <si>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</si>
  <si>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</si>
  <si>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</si>
  <si>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</si>
  <si>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</si>
  <si>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</si>
  <si>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</si>
  <si>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</si>
  <si>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</si>
  <si>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</si>
  <si>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</si>
  <si>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</si>
  <si>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</si>
  <si>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</si>
  <si>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</si>
  <si>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</si>
  <si>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</si>
  <si>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</si>
  <si>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</si>
  <si>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</si>
  <si>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</si>
  <si>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</si>
  <si>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</si>
  <si>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</si>
  <si>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</si>
  <si>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</si>
  <si>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</si>
  <si>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</si>
  <si>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</si>
  <si>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</si>
  <si>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</si>
  <si>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</si>
  <si>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</si>
  <si>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</si>
  <si>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</si>
  <si>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</si>
  <si>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</si>
  <si>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</si>
  <si>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</si>
  <si>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</si>
  <si>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</si>
  <si>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</si>
  <si>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</si>
  <si>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</si>
  <si>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</si>
  <si>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</si>
  <si>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</si>
  <si>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</si>
  <si>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</si>
  <si>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</si>
  <si>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</si>
  <si>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</si>
  <si>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</si>
  <si>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</si>
  <si>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</si>
  <si>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</si>
  <si>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</si>
  <si>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</si>
  <si>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</si>
  <si>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</si>
  <si>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</si>
  <si>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</si>
  <si>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</si>
  <si>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</si>
  <si>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</si>
  <si>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</si>
  <si>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</si>
  <si>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</si>
  <si>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</si>
  <si>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</si>
  <si>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</si>
  <si>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</si>
  <si>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</si>
  <si>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</si>
  <si>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</si>
  <si>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</si>
  <si>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</si>
  <si>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</si>
  <si>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</si>
  <si>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</si>
  <si>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</si>
  <si>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</si>
  <si>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</si>
  <si>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</si>
  <si>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</si>
  <si>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</si>
  <si>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</si>
  <si>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</si>
  <si>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</si>
  <si>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</si>
  <si>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</si>
  <si>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</si>
  <si>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</si>
  <si>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</si>
  <si>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</si>
  <si>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</si>
  <si>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</si>
  <si>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</si>
  <si>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</si>
  <si>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</si>
  <si>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</si>
  <si>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</si>
  <si>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</si>
  <si>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</si>
  <si>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</si>
  <si>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</si>
  <si>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</si>
  <si>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</si>
  <si>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</si>
  <si>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</si>
  <si>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</si>
  <si>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</si>
  <si>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</si>
  <si>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</si>
  <si>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</si>
  <si>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</si>
  <si>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</si>
  <si>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</si>
  <si>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</si>
  <si>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</si>
  <si>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</si>
  <si>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</si>
  <si>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</si>
  <si>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</si>
  <si>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</si>
  <si>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</si>
  <si>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</si>
  <si>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</si>
  <si>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</si>
  <si>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</si>
  <si>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</si>
  <si>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</si>
  <si>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</si>
  <si>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</si>
  <si>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</si>
  <si>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</si>
  <si>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</si>
  <si>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</si>
  <si>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</si>
  <si>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</si>
  <si>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</si>
  <si>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</si>
  <si>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</si>
  <si>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</si>
  <si>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</si>
  <si>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</si>
  <si>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</si>
  <si>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</si>
  <si>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</si>
  <si>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</si>
  <si>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</si>
  <si>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</si>
  <si>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</si>
  <si>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</si>
  <si>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</si>
  <si>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</si>
  <si>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</si>
  <si>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</si>
  <si>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</si>
  <si>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</si>
  <si>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</si>
  <si>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</si>
  <si>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</si>
  <si>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</si>
  <si>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</si>
  <si>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</si>
  <si>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</si>
  <si>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</si>
  <si>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</si>
  <si>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</si>
  <si>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</si>
  <si>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</si>
  <si>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</si>
  <si>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</si>
  <si>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</si>
  <si>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</si>
  <si>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</si>
  <si>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</si>
  <si>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</si>
  <si>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</si>
  <si>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</si>
  <si>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</si>
  <si>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</si>
  <si>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</si>
  <si>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</si>
  <si>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</si>
  <si>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</si>
  <si>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</si>
  <si>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</si>
  <si>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</si>
  <si>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</si>
  <si>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</si>
  <si>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</si>
  <si>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</si>
  <si>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</si>
  <si>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</si>
  <si>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</si>
  <si>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</si>
  <si>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</si>
  <si>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</si>
  <si>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</si>
  <si>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</si>
  <si>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</si>
  <si>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</si>
  <si>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</si>
  <si>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</si>
  <si>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</si>
  <si>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</si>
  <si>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</si>
  <si>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</si>
  <si>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</si>
  <si>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</si>
  <si>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</si>
  <si>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</si>
  <si>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</si>
  <si>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</si>
  <si>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</si>
  <si>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</si>
  <si>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</si>
  <si>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</si>
  <si>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</si>
  <si>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</si>
  <si>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</si>
  <si>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</si>
  <si>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</si>
  <si>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</si>
  <si>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</si>
  <si>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</si>
  <si>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</si>
  <si>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</si>
  <si>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</si>
  <si>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</si>
  <si>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</si>
  <si>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</si>
  <si>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</si>
  <si>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</si>
  <si>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</si>
  <si>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</si>
  <si>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</si>
  <si>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</si>
  <si>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</si>
  <si>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</si>
  <si>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</si>
  <si>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</si>
  <si>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</si>
  <si>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</si>
  <si>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</si>
  <si>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</si>
  <si>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</si>
  <si>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</si>
  <si>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</si>
  <si>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</si>
  <si>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</si>
  <si>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</si>
  <si>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</si>
  <si>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</si>
  <si>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</si>
  <si>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</si>
  <si>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</si>
  <si>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</si>
  <si>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</si>
  <si>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</si>
  <si>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</si>
  <si>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</si>
  <si>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</si>
  <si>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</si>
  <si>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</si>
  <si>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</si>
  <si>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</si>
  <si>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</si>
  <si>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</si>
  <si>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</si>
  <si>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</si>
  <si>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</si>
  <si>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</si>
  <si>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</si>
  <si>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</si>
  <si>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</si>
  <si>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</si>
  <si>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</si>
  <si>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</si>
  <si>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</si>
  <si>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</si>
  <si>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</si>
  <si>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</si>
  <si>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</si>
  <si>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</si>
  <si>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</si>
  <si>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</si>
  <si>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</si>
  <si>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</si>
  <si>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</si>
  <si>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</si>
  <si>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</si>
  <si>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</si>
  <si>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</si>
  <si>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</si>
  <si>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</si>
  <si>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</si>
  <si>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</si>
  <si>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</si>
  <si>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</si>
  <si>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</si>
  <si>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</si>
  <si>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</si>
  <si>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</si>
  <si>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</si>
  <si>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</si>
  <si>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</si>
  <si>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</si>
  <si>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</si>
  <si>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</si>
  <si>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</si>
  <si>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</si>
  <si>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</si>
  <si>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</si>
  <si>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</si>
  <si>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</si>
  <si>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</si>
  <si>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</si>
  <si>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</si>
  <si>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</si>
  <si>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</si>
  <si>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</si>
  <si>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</si>
  <si>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</si>
  <si>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</si>
  <si>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</si>
  <si>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</si>
  <si>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</si>
  <si>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</si>
  <si>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</si>
  <si>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</si>
  <si>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</si>
  <si>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</si>
  <si>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</si>
  <si>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</si>
  <si>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</si>
  <si>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</si>
  <si>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</si>
  <si>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</si>
  <si>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</si>
  <si>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</si>
  <si>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</si>
  <si>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</si>
  <si>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</si>
  <si>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</si>
  <si>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</si>
  <si>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</si>
  <si>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</si>
  <si>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</si>
  <si>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</si>
  <si>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</si>
  <si>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</si>
  <si>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</si>
  <si>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</si>
  <si>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</si>
  <si>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</si>
  <si>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</si>
  <si>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</si>
  <si>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</si>
  <si>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</si>
  <si>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</si>
  <si>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</si>
  <si>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</si>
  <si>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</si>
  <si>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</si>
  <si>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</si>
  <si>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</si>
  <si>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</si>
  <si>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</si>
  <si>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</si>
  <si>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</si>
  <si>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</si>
  <si>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</si>
  <si>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</si>
  <si>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</si>
  <si>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</si>
  <si>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</si>
  <si>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</si>
  <si>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</si>
  <si>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</si>
  <si>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</si>
  <si>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</si>
  <si>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</si>
  <si>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</si>
  <si>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</si>
  <si>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</si>
  <si>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</si>
  <si>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</si>
  <si>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</si>
  <si>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</si>
  <si>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</si>
  <si>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</si>
  <si>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</si>
  <si>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</si>
  <si>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</si>
  <si>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</si>
  <si>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</si>
  <si>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</si>
  <si>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</si>
  <si>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</si>
  <si>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</si>
  <si>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</si>
  <si>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</si>
  <si>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</si>
  <si>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</si>
  <si>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</si>
  <si>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</si>
  <si>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</si>
  <si>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</si>
  <si>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</si>
  <si>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</si>
  <si>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</si>
  <si>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</si>
  <si>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</si>
  <si>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</si>
  <si>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</si>
  <si>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</si>
  <si>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</si>
  <si>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</si>
  <si>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</si>
  <si>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</si>
  <si>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</si>
  <si>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</si>
  <si>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</si>
  <si>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</si>
  <si>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</si>
  <si>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</si>
  <si>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</si>
  <si>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</si>
  <si>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</si>
  <si>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</si>
  <si>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</si>
  <si>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</si>
  <si>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</si>
  <si>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</si>
  <si>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</si>
  <si>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</si>
  <si>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</si>
  <si>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</si>
  <si>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</si>
  <si>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</si>
  <si>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</si>
  <si>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</si>
  <si>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</si>
  <si>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</si>
  <si>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</si>
  <si>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</si>
  <si>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</si>
  <si>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</si>
  <si>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</si>
  <si>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</si>
  <si>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</si>
  <si>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</si>
  <si>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</si>
  <si>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</si>
  <si>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</si>
  <si>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</si>
  <si>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</si>
  <si>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</si>
  <si>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</si>
  <si>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</si>
  <si>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</si>
  <si>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</si>
  <si>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</si>
  <si>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</si>
  <si>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</si>
  <si>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</si>
  <si>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</si>
  <si>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</si>
  <si>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</si>
  <si>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</si>
  <si>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</si>
  <si>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</si>
  <si>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</si>
  <si>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</si>
  <si>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</si>
  <si>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</si>
  <si>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</si>
  <si>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</si>
  <si>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</si>
  <si>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</si>
  <si>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</si>
  <si>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</si>
  <si>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</si>
  <si>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</si>
  <si>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</si>
  <si>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</si>
  <si>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</si>
  <si>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</si>
  <si>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</si>
  <si>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</si>
  <si>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</si>
  <si>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</si>
  <si>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</si>
  <si>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</si>
  <si>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</si>
  <si>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</si>
  <si>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</si>
  <si>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</si>
  <si>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</si>
  <si>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</si>
  <si>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</si>
  <si>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</si>
  <si>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</si>
  <si>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</si>
  <si>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</si>
  <si>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</si>
  <si>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</si>
  <si>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</si>
  <si>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</si>
  <si>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</si>
  <si>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</si>
  <si>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</si>
  <si>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</si>
  <si>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</si>
  <si>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</si>
  <si>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</si>
  <si>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</si>
  <si>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</si>
  <si>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</si>
  <si>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</si>
  <si>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</si>
  <si>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</si>
  <si>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</si>
  <si>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</si>
  <si>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</si>
  <si>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</si>
  <si>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</si>
  <si>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</si>
  <si>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</si>
  <si>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</si>
  <si>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</si>
  <si>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</si>
  <si>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</si>
  <si>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</si>
  <si>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</si>
  <si>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</si>
  <si>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</si>
  <si>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</si>
  <si>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</si>
  <si>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</si>
  <si>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</si>
  <si>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</si>
  <si>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</si>
  <si>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</si>
  <si>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</si>
  <si>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</si>
  <si>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</si>
  <si>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</si>
  <si>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</si>
  <si>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</si>
  <si>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</si>
  <si>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</si>
  <si>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</si>
  <si>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</si>
  <si>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</si>
  <si>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</si>
  <si>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</si>
  <si>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</si>
  <si>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</si>
  <si>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</si>
  <si>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</si>
  <si>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</si>
  <si>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</si>
  <si>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</si>
  <si>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</si>
  <si>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</si>
  <si>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</si>
  <si>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</si>
  <si>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</si>
  <si>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</si>
  <si>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</si>
  <si>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</si>
  <si>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</si>
  <si>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</si>
  <si>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</si>
  <si>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</si>
  <si>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</si>
  <si>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</si>
  <si>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</si>
  <si>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</si>
  <si>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</si>
  <si>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</si>
  <si>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</si>
  <si>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</si>
  <si>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</si>
  <si>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</si>
  <si>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</si>
  <si>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</si>
  <si>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</si>
  <si>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</si>
  <si>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</si>
  <si>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</si>
  <si>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</si>
  <si>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</si>
  <si>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</si>
  <si>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</si>
  <si>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</si>
  <si>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</si>
  <si>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</si>
  <si>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</si>
  <si>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</si>
  <si>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</si>
  <si>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</si>
  <si>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</si>
  <si>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</si>
  <si>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</si>
  <si>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</si>
  <si>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</si>
  <si>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</si>
  <si>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</si>
  <si>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</si>
  <si>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</si>
  <si>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</si>
  <si>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</si>
  <si>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</si>
  <si>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</si>
  <si>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</si>
  <si>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</si>
  <si>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</si>
  <si>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</si>
  <si>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</si>
  <si>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</si>
  <si>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</si>
  <si>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</si>
  <si>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</si>
  <si>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</si>
  <si>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</si>
  <si>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</si>
  <si>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</si>
  <si>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</si>
  <si>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</si>
  <si>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</si>
  <si>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</si>
  <si>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</si>
  <si>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</si>
  <si>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</si>
  <si>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</si>
  <si>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</si>
  <si>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</si>
  <si>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</si>
  <si>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</si>
  <si>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</si>
  <si>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</si>
  <si>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</si>
  <si>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</si>
  <si>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</si>
  <si>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</si>
  <si>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</si>
  <si>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</si>
  <si>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</si>
  <si>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</si>
  <si>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</si>
  <si>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</si>
  <si>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</si>
  <si>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</si>
  <si>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</si>
  <si>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</si>
  <si>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</si>
  <si>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</si>
  <si>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</si>
  <si>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</si>
  <si>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</si>
  <si>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</si>
  <si>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</si>
  <si>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</si>
  <si>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</si>
  <si>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</si>
  <si>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</si>
  <si>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</si>
  <si>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</si>
  <si>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</si>
  <si>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</si>
  <si>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</si>
  <si>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</si>
  <si>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</si>
  <si>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</si>
  <si>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</si>
  <si>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</si>
  <si>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</si>
  <si>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</si>
  <si>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</si>
  <si>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</si>
  <si>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</si>
  <si>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</si>
  <si>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</si>
  <si>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</si>
  <si>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</si>
  <si>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</si>
  <si>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</si>
  <si>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</si>
  <si>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</si>
  <si>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</si>
  <si>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</si>
  <si>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</si>
  <si>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</si>
  <si>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</si>
  <si>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</si>
  <si>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</si>
  <si>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</si>
  <si>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</si>
  <si>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</si>
  <si>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</si>
  <si>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</si>
  <si>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</si>
  <si>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</si>
  <si>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</si>
  <si>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</si>
  <si>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</si>
  <si>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</si>
  <si>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</si>
  <si>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</si>
  <si>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</si>
  <si>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</si>
  <si>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</si>
  <si>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</si>
  <si>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</si>
  <si>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</si>
  <si>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</si>
  <si>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</si>
  <si>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</si>
  <si>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</si>
  <si>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</si>
  <si>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</si>
  <si>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</si>
  <si>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</si>
  <si>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</si>
  <si>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</si>
  <si>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</si>
  <si>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</si>
  <si>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</si>
  <si>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</si>
  <si>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</si>
  <si>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</si>
  <si>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</si>
  <si>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</si>
  <si>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</si>
  <si>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</si>
  <si>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</si>
  <si>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</si>
  <si>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</si>
  <si>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</si>
  <si>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</si>
  <si>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</si>
  <si>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</si>
  <si>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</si>
  <si>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</si>
  <si>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</si>
  <si>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</si>
  <si>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</si>
  <si>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</si>
  <si>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</si>
  <si>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</si>
  <si>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</si>
  <si>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</si>
  <si>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</si>
  <si>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</si>
  <si>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</si>
  <si>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</si>
  <si>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</si>
  <si>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</si>
  <si>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</si>
  <si>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</si>
  <si>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</si>
  <si>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</si>
  <si>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</si>
  <si>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</si>
  <si>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</si>
  <si>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</si>
  <si>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</si>
  <si>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</si>
  <si>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</si>
  <si>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</si>
  <si>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</si>
  <si>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</si>
  <si>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</si>
  <si>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</si>
  <si>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</si>
  <si>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</si>
  <si>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</si>
  <si>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</si>
  <si>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</si>
  <si>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</si>
  <si>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</si>
  <si>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</si>
  <si>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</si>
  <si>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</si>
  <si>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</si>
  <si>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</si>
  <si>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</si>
  <si>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</si>
  <si>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</si>
  <si>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</si>
  <si>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</si>
  <si>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</si>
  <si>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</si>
  <si>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</si>
  <si>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</si>
  <si>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</si>
  <si>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</si>
  <si>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</si>
  <si>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</si>
  <si>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</si>
  <si>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</si>
  <si>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</si>
  <si>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</si>
  <si>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</si>
  <si>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</si>
  <si>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</si>
  <si>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</si>
  <si>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</si>
  <si>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</si>
  <si>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</si>
  <si>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</si>
  <si>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</si>
  <si>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</si>
  <si>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</si>
  <si>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</si>
  <si>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</si>
  <si>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</si>
  <si>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</si>
  <si>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</si>
  <si>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</si>
  <si>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</si>
  <si>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</si>
  <si>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</si>
  <si>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</si>
  <si>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</si>
  <si>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</si>
  <si>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</si>
  <si>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</si>
  <si>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</si>
  <si>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</si>
  <si>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</si>
  <si>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</si>
  <si>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</si>
  <si>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</si>
  <si>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</si>
  <si>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</si>
  <si>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</si>
  <si>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</si>
  <si>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</si>
  <si>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</si>
  <si>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</si>
  <si>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</si>
  <si>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</si>
  <si>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</si>
  <si>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</si>
  <si>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</si>
  <si>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</si>
  <si>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</si>
  <si>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</si>
  <si>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</si>
  <si>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</si>
  <si>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</si>
  <si>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</si>
  <si>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</si>
  <si>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</si>
  <si>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</si>
  <si>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</si>
  <si>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</si>
  <si>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</si>
  <si>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</si>
  <si>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</si>
  <si>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</si>
  <si>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</si>
  <si>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</si>
  <si>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</si>
  <si>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</si>
  <si>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</si>
  <si>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</si>
  <si>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</si>
  <si>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</si>
  <si>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</si>
  <si>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</si>
  <si>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</si>
  <si>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</si>
  <si>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</si>
  <si>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</si>
  <si>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</si>
  <si>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</si>
  <si>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</si>
  <si>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</si>
  <si>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</si>
  <si>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</si>
  <si>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</si>
  <si>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</si>
  <si>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</si>
  <si>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</si>
  <si>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</si>
  <si>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</si>
  <si>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</si>
  <si>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</si>
  <si>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</si>
  <si>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</si>
  <si>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</si>
  <si>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</si>
  <si>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</si>
  <si>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</si>
  <si>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</si>
  <si>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</si>
  <si>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</si>
  <si>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</si>
  <si>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</si>
  <si>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</si>
  <si>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</si>
  <si>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</si>
  <si>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</si>
  <si>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</si>
  <si>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</si>
  <si>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</si>
  <si>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</si>
  <si>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</si>
  <si>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</si>
  <si>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</si>
  <si>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</si>
  <si>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</si>
  <si>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</si>
  <si>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</si>
  <si>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</si>
  <si>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</si>
  <si>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</si>
  <si>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</si>
  <si>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</si>
  <si>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</si>
  <si>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</si>
  <si>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</si>
  <si>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</si>
  <si>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</si>
  <si>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</si>
  <si>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</si>
  <si>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</si>
  <si>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</si>
  <si>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</si>
  <si>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</si>
  <si>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</si>
  <si>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</si>
  <si>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</si>
  <si>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</si>
  <si>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</si>
  <si>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</si>
  <si>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</si>
  <si>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</si>
  <si>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</si>
  <si>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</si>
  <si>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</si>
  <si>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</si>
  <si>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</si>
  <si>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</si>
  <si>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</si>
  <si>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</si>
  <si>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</si>
  <si>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</si>
  <si>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</si>
  <si>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</si>
  <si>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</si>
  <si>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</si>
  <si>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</si>
  <si>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</si>
  <si>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</si>
  <si>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</si>
  <si>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</si>
  <si>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</si>
  <si>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</si>
  <si>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</si>
  <si>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</si>
  <si>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</si>
  <si>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</si>
  <si>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</si>
  <si>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</si>
  <si>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</si>
  <si>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</si>
  <si>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</si>
  <si>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</si>
  <si>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</si>
  <si>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</si>
  <si>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</si>
  <si>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</si>
  <si>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</si>
  <si>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</si>
  <si>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</si>
  <si>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</si>
  <si>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</si>
  <si>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</si>
  <si>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</si>
  <si>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</si>
  <si>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</si>
  <si>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</si>
  <si>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</si>
  <si>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</si>
  <si>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</si>
  <si>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</si>
  <si>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</si>
  <si>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</si>
  <si>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</si>
  <si>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</si>
  <si>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</si>
  <si>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</si>
  <si>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</si>
  <si>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</si>
  <si>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</si>
  <si>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</si>
  <si>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</si>
  <si>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</si>
  <si>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</si>
  <si>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</si>
  <si>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</si>
  <si>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</si>
  <si>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</si>
  <si>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</si>
  <si>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</si>
  <si>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</si>
  <si>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</si>
  <si>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</si>
  <si>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</si>
  <si>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</si>
  <si>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</si>
  <si>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</si>
  <si>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</si>
  <si>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</si>
  <si>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</si>
  <si>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</si>
  <si>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</si>
  <si>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</si>
  <si>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</si>
  <si>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</si>
  <si>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</si>
  <si>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</si>
  <si>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</si>
  <si>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</si>
  <si>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</si>
  <si>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</si>
  <si>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</si>
  <si>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</si>
  <si>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</si>
  <si>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</si>
  <si>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</si>
  <si>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</si>
  <si>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</si>
  <si>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</si>
  <si>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</si>
  <si>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</si>
  <si>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</si>
  <si>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</si>
  <si>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</si>
  <si>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</si>
  <si>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</si>
  <si>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</si>
  <si>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</si>
  <si>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</si>
  <si>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</si>
  <si>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</si>
  <si>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</si>
  <si>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</si>
  <si>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</si>
  <si>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</si>
  <si>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</si>
  <si>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</si>
  <si>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</si>
  <si>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</si>
  <si>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</si>
  <si>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</si>
  <si>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</si>
  <si>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</si>
  <si>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</si>
  <si>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</si>
  <si>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</si>
  <si>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</si>
  <si>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</si>
  <si>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</si>
  <si>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</si>
  <si>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</si>
  <si>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</si>
  <si>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</si>
  <si>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</si>
  <si>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</si>
  <si>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</si>
  <si>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</si>
  <si>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</si>
  <si>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</si>
  <si>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</si>
  <si>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</si>
  <si>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</si>
  <si>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</si>
  <si>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</si>
  <si>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</si>
  <si>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</si>
  <si>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</si>
  <si>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</si>
  <si>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</si>
  <si>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</si>
  <si>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</si>
  <si>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</si>
  <si>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</si>
  <si>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</si>
  <si>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</si>
  <si>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</si>
  <si>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</si>
  <si>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</si>
  <si>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</si>
  <si>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</si>
  <si>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</si>
  <si>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</si>
  <si>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</si>
  <si>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</si>
  <si>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</si>
  <si>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</si>
  <si>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</si>
  <si>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</si>
  <si>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</si>
  <si>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</si>
  <si>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</si>
  <si>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</si>
  <si>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</si>
  <si>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</si>
  <si>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</si>
  <si>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</si>
  <si>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</si>
  <si>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</si>
  <si>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</si>
  <si>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</si>
  <si>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</si>
  <si>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</si>
  <si>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</si>
  <si>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</si>
  <si>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</si>
  <si>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</si>
  <si>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</si>
  <si>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</si>
  <si>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</si>
  <si>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</si>
  <si>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</si>
  <si>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</si>
  <si>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</si>
  <si>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</si>
  <si>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</si>
  <si>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</si>
  <si>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</si>
  <si>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</si>
  <si>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</si>
  <si>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</si>
  <si>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</si>
  <si>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</si>
  <si>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</si>
  <si>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</si>
  <si>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</si>
  <si>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</si>
  <si>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</si>
  <si>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</si>
  <si>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</si>
  <si>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</si>
  <si>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</si>
  <si>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</si>
  <si>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</si>
  <si>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</si>
  <si>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</si>
  <si>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</si>
  <si>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</si>
  <si>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</si>
  <si>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</si>
  <si>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</si>
  <si>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</si>
  <si>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</si>
  <si>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</si>
  <si>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</si>
  <si>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</si>
  <si>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</si>
  <si>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</si>
  <si>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</si>
  <si>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</si>
  <si>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</si>
  <si>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</si>
  <si>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</si>
  <si>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</si>
  <si>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</si>
  <si>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</si>
  <si>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</si>
  <si>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</si>
  <si>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</si>
  <si>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</si>
  <si>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</si>
  <si>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</si>
  <si>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</si>
  <si>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</si>
  <si>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</si>
  <si>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</si>
  <si>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</si>
  <si>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</si>
  <si>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</si>
  <si>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</si>
  <si>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</si>
  <si>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</si>
  <si>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</si>
  <si>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</si>
  <si>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</si>
  <si>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</si>
  <si>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</si>
  <si>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</si>
  <si>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</si>
  <si>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</si>
  <si>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</si>
  <si>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</si>
  <si>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</si>
  <si>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</si>
  <si>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</si>
  <si>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</si>
  <si>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</si>
  <si>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</si>
  <si>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</si>
  <si>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</si>
  <si>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</si>
  <si>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</si>
  <si>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</si>
  <si>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</si>
  <si>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</si>
  <si>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</si>
  <si>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</si>
  <si>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</si>
  <si>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</si>
  <si>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</si>
  <si>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</si>
  <si>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</si>
  <si>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</si>
  <si>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</si>
  <si>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</si>
  <si>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</si>
  <si>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</si>
  <si>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</si>
  <si>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</si>
  <si>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</si>
  <si>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</si>
  <si>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</si>
  <si>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</si>
  <si>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</si>
  <si>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</si>
  <si>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</si>
  <si>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</si>
  <si>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</si>
  <si>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</si>
  <si>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</si>
  <si>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</si>
  <si>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</si>
  <si>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</si>
  <si>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</si>
  <si>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</si>
  <si>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</si>
  <si>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</si>
  <si>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</si>
  <si>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</si>
  <si>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</si>
  <si>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</si>
  <si>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</si>
  <si>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</si>
  <si>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</si>
  <si>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</si>
  <si>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</si>
  <si>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</si>
  <si>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</si>
  <si>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</si>
  <si>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</si>
  <si>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</si>
  <si>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</si>
  <si>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</si>
  <si>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</si>
  <si>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</si>
  <si>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</si>
  <si>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</si>
  <si>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</si>
  <si>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</si>
  <si>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</si>
  <si>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</si>
  <si>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</si>
  <si>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</si>
  <si>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</si>
  <si>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</si>
  <si>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</si>
  <si>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</si>
  <si>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</si>
  <si>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</si>
  <si>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</si>
  <si>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</si>
  <si>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</si>
  <si>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</si>
  <si>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</si>
  <si>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</si>
  <si>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</si>
  <si>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</si>
  <si>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</si>
  <si>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</si>
  <si>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</si>
  <si>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</si>
  <si>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</si>
  <si>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</si>
  <si>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</si>
  <si>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</si>
  <si>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</si>
  <si>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</si>
  <si>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</si>
  <si>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</si>
  <si>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</si>
  <si>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</si>
  <si>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</si>
  <si>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</si>
  <si>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</si>
  <si>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</si>
  <si>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</si>
  <si>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</si>
  <si>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</si>
  <si>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</si>
  <si>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</si>
  <si>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</si>
  <si>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</si>
  <si>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</si>
  <si>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</si>
  <si>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</si>
  <si>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</si>
  <si>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</si>
  <si>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</si>
  <si>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</si>
  <si>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</si>
  <si>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</si>
  <si>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</si>
  <si>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</si>
  <si>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</si>
  <si>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</si>
  <si>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</si>
  <si>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</si>
  <si>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</si>
  <si>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</si>
  <si>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</si>
  <si>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</si>
  <si>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</si>
  <si>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</si>
  <si>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</si>
  <si>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</si>
  <si>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</si>
  <si>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</si>
  <si>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</si>
  <si>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</si>
  <si>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</si>
  <si>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</si>
  <si>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</si>
  <si>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</si>
  <si>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</si>
  <si>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</si>
  <si>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</si>
  <si>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</si>
  <si>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</si>
  <si>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</si>
  <si>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</si>
  <si>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</si>
  <si>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</si>
  <si>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</si>
  <si>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</si>
  <si>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</si>
  <si>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</si>
  <si>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</si>
  <si>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</si>
  <si>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</si>
  <si>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</si>
  <si>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</si>
  <si>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</si>
  <si>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</si>
  <si>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</si>
  <si>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</si>
  <si>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</si>
  <si>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</si>
  <si>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</si>
  <si>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</si>
  <si>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</si>
  <si>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</si>
  <si>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</si>
  <si>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</si>
  <si>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</si>
  <si>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</si>
  <si>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</si>
  <si>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</si>
  <si>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</si>
  <si>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</si>
  <si>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</si>
  <si>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</si>
  <si>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</si>
  <si>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</si>
  <si>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</si>
  <si>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</si>
  <si>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</si>
  <si>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</si>
  <si>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</si>
  <si>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</si>
  <si>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</si>
  <si>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</si>
  <si>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</si>
  <si>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</si>
  <si>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</si>
  <si>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</si>
  <si>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</si>
  <si>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</si>
  <si>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</si>
  <si>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</si>
  <si>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</si>
  <si>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</si>
  <si>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</si>
  <si>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</si>
  <si>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</si>
  <si>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</si>
  <si>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</si>
  <si>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</si>
  <si>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</si>
  <si>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</si>
  <si>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</si>
  <si>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</si>
  <si>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</si>
  <si>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</si>
  <si>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</si>
  <si>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</si>
  <si>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</si>
  <si>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</si>
  <si>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</si>
  <si>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</si>
  <si>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</si>
  <si>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</si>
  <si>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</si>
  <si>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</si>
  <si>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</si>
  <si>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</si>
  <si>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</si>
  <si>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</si>
  <si>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</si>
  <si>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</si>
  <si>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</si>
  <si>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</si>
  <si>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</si>
  <si>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</si>
  <si>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</si>
  <si>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</si>
  <si>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</si>
  <si>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</si>
  <si>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</si>
  <si>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</si>
  <si>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</si>
  <si>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</si>
  <si>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</si>
  <si>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</si>
  <si>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</si>
  <si>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</si>
  <si>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</si>
  <si>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</si>
  <si>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</si>
  <si>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</si>
  <si>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</si>
  <si>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</si>
  <si>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</si>
  <si>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</si>
  <si>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</si>
  <si>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</si>
  <si>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</si>
  <si>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</si>
  <si>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</si>
  <si>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</si>
  <si>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</si>
  <si>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</si>
  <si>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</si>
  <si>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</si>
  <si>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</si>
  <si>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</si>
  <si>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</si>
  <si>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</si>
  <si>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</si>
  <si>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</si>
  <si>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</si>
  <si>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</si>
  <si>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</si>
  <si>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</si>
  <si>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</si>
  <si>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</si>
  <si>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</si>
  <si>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</si>
  <si>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</si>
  <si>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</si>
  <si>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</si>
  <si>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</si>
  <si>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</si>
  <si>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</si>
  <si>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</si>
  <si>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</si>
  <si>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</si>
  <si>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</si>
  <si>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</si>
  <si>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</si>
  <si>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</si>
  <si>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</si>
  <si>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</si>
  <si>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</si>
  <si>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</si>
  <si>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</si>
  <si>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</si>
  <si>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</si>
  <si>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</si>
  <si>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</si>
  <si>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</si>
  <si>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</si>
  <si>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</si>
  <si>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</si>
  <si>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</si>
  <si>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</si>
  <si>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</si>
  <si>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</si>
  <si>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</si>
  <si>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</si>
  <si>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</si>
  <si>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</si>
  <si>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</si>
  <si>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</si>
  <si>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</si>
  <si>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</si>
  <si>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</si>
  <si>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</si>
  <si>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</si>
  <si>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</si>
  <si>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</si>
  <si>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</si>
  <si>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</si>
  <si>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</si>
  <si>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</si>
  <si>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</si>
  <si>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</si>
  <si>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</si>
  <si>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</si>
  <si>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</si>
  <si>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</si>
  <si>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</si>
  <si>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</si>
  <si>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</si>
  <si>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</si>
  <si>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</si>
  <si>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</si>
  <si>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</si>
  <si>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</si>
  <si>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</si>
  <si>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</si>
  <si>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</si>
  <si>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</si>
  <si>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</si>
  <si>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</si>
  <si>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</si>
  <si>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</si>
  <si>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</si>
  <si>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</si>
  <si>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</si>
  <si>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</si>
  <si>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</si>
  <si>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</si>
  <si>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</si>
  <si>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</si>
  <si>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</si>
  <si>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</si>
  <si>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</si>
  <si>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</si>
  <si>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</si>
  <si>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</si>
  <si>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</si>
  <si>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</si>
  <si>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</si>
  <si>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</si>
  <si>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</si>
  <si>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</si>
  <si>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</si>
  <si>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</si>
  <si>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</si>
  <si>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</si>
  <si>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</si>
  <si>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</si>
  <si>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</si>
  <si>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</si>
  <si>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</si>
  <si>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</si>
  <si>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</si>
  <si>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</si>
  <si>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</si>
  <si>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</si>
  <si>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</si>
  <si>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</si>
  <si>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</si>
  <si>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</si>
  <si>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</si>
  <si>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</si>
  <si>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</si>
  <si>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</si>
  <si>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</si>
  <si>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</si>
  <si>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</si>
  <si>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</si>
  <si>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</si>
  <si>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</si>
  <si>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</si>
  <si>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</si>
  <si>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</si>
  <si>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</si>
  <si>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</si>
  <si>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</si>
  <si>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</si>
  <si>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</si>
  <si>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</si>
  <si>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</si>
  <si>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</si>
  <si>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</si>
  <si>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</si>
  <si>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</si>
  <si>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</si>
  <si>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</si>
  <si>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</si>
  <si>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</si>
  <si>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</si>
  <si>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</si>
  <si>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</si>
  <si>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</si>
  <si>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</si>
  <si>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</si>
  <si>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</si>
  <si>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</si>
  <si>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</si>
  <si>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</si>
  <si>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</si>
  <si>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</si>
  <si>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</si>
  <si>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</si>
  <si>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</si>
  <si>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</si>
  <si>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</si>
  <si>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</si>
  <si>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</si>
  <si>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</si>
  <si>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</si>
  <si>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</si>
  <si>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</si>
  <si>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</si>
  <si>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</si>
  <si>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</si>
  <si>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</si>
  <si>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</si>
  <si>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</si>
  <si>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</si>
  <si>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</si>
  <si>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</si>
  <si>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</si>
  <si>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</si>
  <si>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</si>
  <si>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</si>
  <si>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</si>
  <si>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</si>
  <si>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</si>
  <si>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</si>
  <si>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</si>
  <si>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</si>
  <si>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</si>
  <si>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</si>
  <si>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</si>
  <si>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</si>
  <si>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</si>
  <si>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</si>
  <si>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</si>
  <si>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</si>
  <si>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</si>
  <si>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</si>
  <si>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</si>
  <si>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</si>
  <si>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</si>
  <si>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</si>
  <si>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</si>
  <si>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</si>
  <si>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</si>
  <si>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</si>
  <si>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</si>
  <si>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</si>
  <si>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</si>
  <si>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</si>
  <si>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</si>
  <si>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</si>
  <si>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</si>
  <si>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</si>
  <si>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</si>
  <si>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</si>
  <si>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</si>
  <si>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</si>
  <si>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</si>
  <si>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</si>
  <si>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</si>
  <si>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</si>
  <si>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</si>
  <si>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</si>
  <si>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</si>
  <si>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</si>
  <si>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</si>
  <si>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</si>
  <si>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</si>
  <si>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</si>
  <si>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</si>
  <si>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</si>
  <si>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</si>
  <si>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</si>
  <si>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</si>
  <si>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</si>
  <si>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</si>
  <si>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</si>
  <si>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</si>
  <si>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</si>
  <si>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</si>
  <si>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</si>
  <si>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</si>
  <si>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</si>
  <si>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</si>
  <si>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</si>
  <si>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</si>
  <si>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</si>
  <si>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</si>
  <si>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</si>
  <si>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</si>
  <si>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</si>
  <si>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</si>
  <si>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</si>
  <si>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</si>
  <si>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</si>
  <si>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</si>
  <si>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</si>
  <si>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</si>
  <si>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</si>
  <si>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</si>
  <si>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</si>
  <si>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</si>
  <si>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</si>
  <si>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</si>
  <si>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</si>
  <si>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</si>
  <si>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</si>
  <si>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</si>
  <si>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</si>
  <si>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</si>
  <si>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</si>
  <si>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</si>
  <si>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</si>
  <si>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</si>
  <si>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</si>
  <si>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</si>
  <si>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</si>
  <si>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</si>
  <si>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</si>
  <si>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</si>
  <si>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</si>
  <si>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</si>
  <si>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</si>
  <si>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</si>
  <si>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</si>
  <si>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</si>
  <si>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</si>
  <si>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</si>
  <si>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</si>
  <si>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</si>
  <si>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</si>
  <si>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</si>
  <si>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</si>
  <si>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</si>
  <si>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</si>
  <si>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</si>
  <si>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</si>
  <si>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</si>
  <si>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</si>
  <si>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</si>
  <si>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</si>
  <si>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</si>
  <si>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</si>
  <si>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</si>
  <si>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</si>
  <si>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</si>
  <si>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</si>
  <si>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</si>
  <si>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</si>
  <si>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</si>
  <si>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</si>
  <si>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</si>
  <si>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</si>
  <si>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</si>
  <si>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</si>
  <si>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</si>
  <si>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</si>
  <si>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</si>
  <si>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</si>
  <si>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</si>
  <si>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</si>
  <si>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</si>
  <si>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</si>
  <si>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</si>
  <si>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</si>
  <si>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</si>
  <si>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</si>
  <si>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</si>
  <si>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</si>
  <si>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</si>
  <si>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</si>
  <si>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</si>
  <si>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</si>
  <si>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</si>
  <si>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</si>
  <si>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</si>
  <si>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</si>
  <si>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</si>
  <si>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</si>
  <si>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</si>
  <si>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</si>
  <si>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</si>
  <si>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</si>
  <si>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</si>
  <si>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</si>
  <si>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</si>
  <si>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</si>
  <si>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</si>
  <si>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</si>
  <si>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</si>
  <si>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</si>
  <si>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</si>
  <si>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</si>
  <si>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</si>
  <si>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</si>
  <si>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</si>
  <si>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</si>
  <si>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</si>
  <si>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</si>
  <si>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</si>
  <si>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</si>
  <si>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</si>
  <si>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</si>
  <si>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</si>
  <si>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</si>
  <si>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</si>
  <si>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</si>
  <si>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</si>
  <si>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</si>
  <si>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</si>
  <si>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</si>
  <si>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</si>
  <si>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</si>
  <si>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</si>
  <si>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</si>
  <si>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</si>
  <si>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</si>
  <si>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</si>
  <si>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</si>
  <si>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</si>
  <si>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</si>
  <si>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</si>
  <si>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</si>
  <si>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</si>
  <si>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</si>
  <si>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</si>
  <si>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</si>
  <si>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</si>
  <si>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</si>
  <si>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</si>
  <si>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</si>
  <si>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</si>
  <si>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</si>
  <si>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</si>
  <si>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</si>
  <si>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</si>
  <si>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</si>
  <si>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</si>
  <si>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</si>
  <si>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</si>
  <si>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</si>
  <si>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</si>
  <si>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</si>
  <si>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</si>
  <si>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</si>
  <si>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</si>
  <si>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</si>
  <si>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</si>
  <si>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</si>
  <si>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</si>
  <si>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</si>
  <si>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</si>
  <si>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</si>
  <si>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</si>
  <si>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</si>
  <si>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</si>
  <si>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</si>
  <si>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</si>
  <si>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</si>
  <si>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</si>
  <si>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</si>
  <si>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</si>
  <si>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</si>
  <si>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</si>
  <si>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</si>
  <si>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</si>
  <si>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</si>
  <si>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</si>
  <si>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</si>
  <si>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</si>
  <si>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</si>
  <si>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</si>
  <si>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</si>
  <si>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</si>
  <si>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</si>
  <si>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</si>
  <si>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</si>
  <si>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</si>
  <si>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</si>
  <si>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</si>
  <si>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</si>
  <si>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</si>
  <si>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</si>
  <si>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</si>
  <si>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</si>
  <si>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</si>
  <si>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</si>
  <si>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</si>
  <si>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</si>
  <si>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</si>
  <si>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</si>
  <si>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</si>
  <si>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</si>
  <si>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</si>
  <si>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</si>
  <si>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</si>
  <si>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</si>
  <si>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</si>
  <si>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</si>
  <si>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</si>
  <si>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</si>
  <si>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</si>
  <si>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</si>
  <si>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</si>
  <si>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</si>
  <si>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</si>
  <si>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</si>
  <si>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</si>
  <si>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</si>
  <si>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</si>
  <si>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</si>
  <si>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</si>
  <si>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</si>
  <si>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</si>
  <si>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</si>
  <si>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</si>
  <si>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</si>
  <si>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</si>
  <si>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</si>
  <si>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</si>
  <si>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</si>
  <si>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</si>
  <si>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</si>
  <si>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</si>
  <si>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</si>
  <si>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</si>
  <si>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</si>
  <si>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</si>
  <si>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</si>
  <si>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</si>
  <si>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</si>
  <si>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</si>
  <si>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</si>
  <si>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</si>
  <si>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</si>
  <si>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</si>
  <si>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</si>
  <si>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</si>
  <si>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</si>
  <si>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</si>
  <si>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</si>
  <si>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</si>
  <si>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</si>
  <si>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</si>
  <si>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</si>
  <si>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</si>
  <si>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</si>
  <si>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</si>
  <si>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</si>
  <si>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</si>
  <si>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</si>
  <si>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</si>
  <si>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</si>
  <si>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</si>
  <si>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</si>
  <si>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</si>
  <si>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</si>
  <si>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</si>
  <si>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</si>
  <si>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</si>
  <si>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</si>
  <si>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</si>
  <si>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</si>
  <si>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</si>
  <si>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</si>
  <si>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</si>
  <si>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</si>
  <si>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</si>
  <si>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</si>
  <si>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</si>
  <si>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</si>
  <si>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</si>
  <si>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</si>
  <si>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</si>
  <si>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</si>
  <si>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</si>
  <si>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</si>
  <si>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</si>
  <si>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</si>
  <si>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</si>
  <si>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</si>
  <si>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</si>
  <si>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</si>
  <si>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</si>
  <si>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</si>
  <si>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</si>
  <si>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</si>
  <si>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</si>
  <si>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</si>
  <si>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</si>
  <si>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</si>
  <si>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</si>
  <si>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</si>
  <si>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</si>
  <si>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</si>
  <si>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</si>
  <si>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</si>
  <si>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</si>
  <si>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</si>
  <si>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</si>
  <si>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</si>
  <si>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</si>
  <si>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</si>
  <si>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</si>
  <si>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</si>
  <si>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</si>
  <si>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</si>
  <si>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</si>
  <si>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</si>
  <si>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</si>
  <si>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</si>
  <si>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</si>
  <si>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</si>
  <si>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</si>
  <si>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</si>
  <si>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</si>
  <si>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</si>
  <si>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</si>
  <si>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</si>
  <si>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</si>
  <si>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</si>
  <si>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</si>
  <si>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</si>
  <si>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</si>
  <si>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</si>
  <si>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</si>
  <si>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</si>
  <si>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</si>
  <si>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</si>
  <si>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</si>
  <si>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</si>
  <si>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</si>
  <si>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</si>
  <si>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</si>
  <si>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</si>
  <si>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</si>
  <si>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</si>
  <si>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</si>
  <si>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</si>
  <si>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</si>
  <si>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</si>
  <si>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</si>
  <si>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</si>
  <si>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</si>
  <si>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</si>
  <si>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</si>
  <si>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</si>
  <si>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</si>
  <si>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</si>
  <si>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</si>
  <si>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</si>
  <si>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</si>
  <si>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</si>
  <si>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</si>
  <si>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</si>
  <si>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</si>
  <si>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</si>
  <si>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</si>
  <si>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</si>
  <si>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</si>
  <si>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</si>
  <si>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</si>
  <si>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</si>
  <si>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</si>
  <si>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</si>
  <si>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</si>
  <si>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</si>
  <si>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</si>
  <si>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</si>
  <si>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</si>
  <si>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</si>
  <si>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</si>
  <si>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</si>
  <si>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</si>
  <si>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</si>
  <si>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</si>
  <si>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</si>
  <si>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</si>
  <si>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</si>
  <si>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</si>
  <si>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</si>
  <si>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</si>
  <si>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</si>
  <si>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</si>
  <si>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</si>
  <si>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</si>
  <si>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</si>
  <si>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</si>
  <si>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</si>
  <si>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</si>
  <si>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</si>
  <si>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</si>
  <si>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</si>
  <si>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</si>
  <si>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</si>
  <si>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</si>
  <si>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</si>
  <si>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</si>
  <si>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</si>
  <si>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</si>
  <si>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</si>
  <si>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</si>
  <si>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</si>
  <si>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</si>
  <si>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</si>
  <si>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</si>
  <si>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</si>
  <si>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</si>
  <si>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</si>
  <si>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</si>
  <si>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</si>
  <si>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</si>
  <si>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</si>
  <si>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</si>
  <si>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</si>
  <si>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</si>
  <si>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</si>
  <si>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</si>
  <si>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</si>
  <si>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</si>
  <si>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</si>
  <si>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</si>
  <si>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</si>
  <si>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</si>
  <si>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</si>
  <si>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</si>
  <si>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</si>
  <si>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</si>
  <si>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</si>
  <si>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</si>
  <si>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</si>
  <si>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</si>
  <si>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</si>
  <si>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</si>
  <si>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</si>
  <si>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</si>
  <si>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</si>
  <si>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</si>
  <si>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</si>
  <si>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</si>
  <si>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</si>
  <si>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</si>
  <si>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</si>
  <si>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</si>
  <si>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</si>
  <si>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</si>
  <si>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</si>
  <si>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</si>
  <si>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</si>
  <si>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</si>
  <si>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</si>
  <si>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</si>
  <si>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</si>
  <si>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</si>
  <si>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</si>
  <si>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</si>
  <si>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</si>
  <si>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</si>
  <si>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</si>
  <si>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</si>
  <si>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</si>
  <si>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</si>
  <si>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</si>
  <si>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</si>
  <si>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</si>
  <si>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</si>
  <si>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</si>
  <si>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</si>
  <si>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</si>
  <si>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</si>
  <si>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</si>
  <si>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</si>
  <si>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</si>
  <si>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</si>
  <si>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</si>
  <si>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</si>
  <si>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</si>
  <si>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</si>
  <si>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</si>
  <si>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</si>
  <si>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</si>
  <si>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</si>
  <si>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</si>
  <si>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</si>
  <si>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</si>
  <si>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</si>
  <si>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</si>
  <si>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</si>
  <si>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</si>
  <si>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</si>
  <si>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</si>
  <si>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</si>
  <si>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</si>
  <si>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</si>
  <si>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</si>
  <si>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</si>
  <si>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</si>
  <si>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</si>
  <si>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</si>
  <si>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</si>
  <si>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</si>
  <si>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</si>
  <si>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</si>
  <si>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</si>
  <si>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</si>
  <si>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</si>
  <si>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</si>
  <si>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</si>
  <si>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</si>
  <si>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</si>
  <si>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</si>
  <si>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</si>
  <si>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</si>
  <si>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</si>
  <si>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</si>
  <si>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</si>
  <si>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</si>
  <si>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</si>
  <si>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</si>
  <si>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</si>
  <si>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</si>
  <si>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</si>
  <si>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</si>
  <si>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</si>
  <si>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</si>
  <si>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</si>
  <si>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</si>
  <si>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</si>
  <si>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</si>
  <si>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</si>
  <si>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</si>
  <si>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</si>
  <si>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</si>
  <si>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</si>
  <si>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</si>
  <si>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</si>
  <si>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</si>
  <si>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</si>
  <si>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</si>
  <si>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</si>
  <si>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</si>
  <si>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</si>
  <si>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</si>
  <si>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</si>
  <si>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</si>
  <si>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</si>
  <si>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</si>
  <si>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</si>
  <si>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</si>
  <si>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</si>
  <si>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</si>
  <si>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</si>
  <si>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</si>
  <si>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</si>
  <si>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</si>
  <si>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</si>
  <si>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</si>
  <si>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</si>
  <si>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</si>
  <si>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</si>
  <si>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</si>
  <si>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</si>
  <si>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</si>
  <si>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</si>
  <si>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</si>
  <si>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</si>
  <si>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</si>
  <si>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</si>
  <si>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</si>
  <si>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</si>
  <si>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</si>
  <si>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</si>
  <si>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</si>
  <si>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</si>
  <si>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</si>
  <si>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</si>
  <si>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</si>
  <si>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</si>
  <si>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</si>
  <si>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</si>
  <si>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</si>
  <si>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</si>
  <si>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</si>
  <si>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</si>
  <si>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</si>
  <si>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</si>
  <si>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</si>
  <si>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</si>
  <si>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</si>
  <si>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</si>
  <si>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</si>
  <si>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</si>
  <si>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</si>
  <si>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</si>
  <si>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</si>
  <si>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</si>
  <si>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</si>
  <si>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</si>
  <si>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</si>
  <si>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</si>
  <si>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</si>
  <si>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</si>
  <si>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</si>
  <si>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</si>
  <si>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</si>
  <si>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</si>
  <si>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</si>
  <si>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</si>
  <si>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</si>
  <si>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</si>
  <si>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</si>
  <si>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</si>
  <si>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</si>
  <si>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</si>
  <si>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</si>
  <si>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</si>
  <si>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</si>
  <si>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</si>
  <si>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</si>
  <si>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</si>
  <si>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</si>
  <si>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</si>
  <si>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</si>
  <si>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</si>
  <si>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</si>
  <si>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</si>
  <si>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</si>
  <si>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</si>
  <si>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</si>
  <si>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</si>
  <si>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</si>
  <si>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</si>
  <si>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</si>
  <si>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</si>
  <si>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</si>
  <si>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</si>
  <si>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</si>
  <si>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</si>
  <si>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</si>
  <si>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</si>
  <si>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</si>
  <si>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</si>
  <si>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</si>
  <si>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</si>
  <si>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</si>
  <si>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</si>
  <si>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</si>
  <si>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</si>
  <si>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</si>
  <si>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</si>
  <si>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</si>
  <si>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</si>
  <si>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</si>
  <si>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</si>
  <si>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</si>
  <si>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</si>
  <si>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</si>
  <si>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</si>
  <si>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</si>
  <si>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</si>
  <si>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</si>
  <si>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</si>
  <si>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</si>
  <si>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</si>
  <si>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</si>
  <si>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</si>
  <si>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</si>
  <si>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</si>
  <si>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</si>
  <si>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</si>
  <si>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</si>
  <si>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</si>
  <si>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</si>
  <si>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</si>
  <si>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</si>
  <si>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</si>
  <si>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</si>
  <si>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</si>
  <si>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</si>
  <si>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</si>
  <si>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</si>
  <si>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</si>
  <si>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</si>
  <si>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</si>
  <si>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</si>
  <si>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</si>
  <si>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</si>
  <si>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</si>
  <si>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</si>
  <si>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</si>
  <si>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</si>
  <si>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</si>
  <si>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</si>
  <si>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</si>
  <si>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</si>
  <si>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</si>
  <si>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</si>
  <si>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</si>
  <si>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</si>
  <si>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</si>
  <si>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</si>
  <si>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</si>
  <si>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</si>
  <si>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</si>
  <si>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</si>
  <si>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</si>
  <si>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</si>
  <si>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</si>
  <si>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</si>
  <si>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</si>
  <si>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</si>
  <si>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</si>
  <si>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</si>
  <si>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</si>
  <si>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</si>
  <si>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</si>
  <si>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</si>
  <si>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</si>
  <si>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</si>
  <si>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</si>
  <si>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</si>
  <si>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</si>
  <si>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</si>
  <si>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</si>
  <si>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</si>
  <si>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</si>
  <si>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</si>
  <si>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</si>
  <si>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</si>
  <si>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</si>
  <si>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</si>
  <si>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</si>
  <si>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</si>
  <si>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</si>
  <si>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</si>
  <si>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</si>
  <si>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</si>
  <si>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</si>
  <si>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</si>
  <si>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</si>
  <si>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</si>
  <si>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</si>
  <si>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</si>
  <si>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</si>
  <si>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</si>
  <si>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</si>
  <si>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</si>
  <si>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</si>
  <si>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</si>
  <si>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</si>
  <si>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</si>
  <si>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</si>
  <si>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</si>
  <si>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</si>
  <si>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</si>
  <si>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</si>
  <si>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</si>
  <si>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</si>
  <si>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</si>
  <si>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</si>
  <si>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</si>
  <si>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</si>
  <si>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</si>
  <si>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</si>
  <si>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</si>
  <si>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</si>
  <si>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</si>
  <si>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</si>
  <si>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</si>
  <si>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</si>
  <si>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</si>
  <si>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</si>
  <si>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</si>
  <si>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</si>
  <si>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</si>
  <si>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</si>
  <si>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</si>
  <si>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</si>
  <si>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</si>
  <si>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</si>
  <si>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</si>
  <si>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</si>
  <si>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</si>
  <si>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</si>
  <si>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</si>
  <si>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</si>
  <si>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</si>
  <si>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</si>
  <si>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</si>
  <si>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</si>
  <si>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</si>
  <si>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</si>
  <si>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</si>
  <si>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</si>
  <si>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</si>
  <si>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</si>
  <si>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</si>
  <si>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</si>
  <si>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</si>
  <si>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</si>
  <si>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</si>
  <si>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</si>
  <si>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</si>
  <si>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</si>
  <si>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</si>
  <si>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</si>
  <si>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</si>
  <si>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</si>
  <si>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</si>
  <si>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</si>
  <si>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</si>
  <si>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</si>
  <si>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</si>
  <si>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</si>
  <si>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</si>
  <si>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</si>
  <si>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</si>
  <si>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</si>
  <si>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</si>
  <si>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</si>
  <si>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</si>
  <si>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</si>
  <si>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</si>
  <si>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</si>
  <si>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</si>
  <si>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</si>
  <si>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</si>
  <si>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</si>
  <si>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</si>
  <si>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</si>
  <si>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</si>
  <si>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</si>
  <si>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</si>
  <si>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</si>
  <si>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</si>
  <si>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</si>
  <si>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</si>
  <si>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</si>
  <si>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</si>
  <si>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</si>
  <si>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</si>
  <si>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</si>
  <si>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</si>
  <si>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</si>
  <si>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</si>
  <si>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</si>
  <si>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</si>
  <si>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</si>
  <si>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</si>
  <si>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</si>
  <si>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</si>
  <si>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</si>
  <si>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</si>
  <si>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</si>
  <si>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</si>
  <si>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</si>
  <si>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</si>
  <si>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</si>
  <si>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</si>
  <si>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</si>
  <si>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</si>
  <si>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</si>
  <si>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</si>
  <si>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</si>
  <si>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</si>
  <si>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</si>
  <si>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</si>
  <si>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</si>
  <si>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</si>
  <si>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</si>
  <si>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</si>
  <si>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</si>
  <si>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</si>
  <si>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</si>
  <si>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</si>
  <si>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</si>
  <si>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</si>
  <si>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</si>
  <si>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</si>
  <si>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</si>
  <si>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</si>
  <si>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</si>
  <si>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</si>
  <si>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</si>
  <si>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</si>
  <si>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</si>
  <si>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</si>
  <si>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</si>
  <si>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</si>
  <si>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</si>
  <si>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</si>
  <si>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</si>
  <si>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</si>
  <si>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</si>
  <si>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</si>
  <si>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</si>
  <si>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</si>
  <si>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</si>
  <si>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</si>
  <si>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</si>
  <si>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</si>
  <si>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</si>
  <si>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</si>
  <si>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</si>
  <si>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</si>
  <si>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</si>
  <si>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</si>
  <si>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</si>
  <si>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</si>
  <si>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</si>
  <si>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</si>
  <si>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</si>
  <si>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</si>
  <si>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</si>
  <si>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</si>
  <si>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</si>
  <si>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</si>
  <si>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</si>
  <si>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</si>
  <si>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</si>
  <si>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</si>
  <si>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</si>
  <si>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</si>
  <si>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</si>
  <si>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</si>
  <si>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</si>
  <si>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</si>
  <si>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</si>
  <si>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</si>
  <si>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</si>
  <si>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</si>
  <si>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</si>
  <si>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</si>
  <si>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</si>
  <si>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</si>
  <si>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</si>
  <si>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</si>
  <si>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</si>
  <si>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</si>
  <si>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</si>
  <si>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</si>
  <si>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</si>
  <si>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</si>
  <si>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</si>
  <si>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</si>
  <si>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</si>
  <si>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</si>
  <si>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</si>
  <si>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</si>
  <si>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</si>
  <si>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</si>
  <si>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</si>
  <si>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</si>
  <si>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</si>
  <si>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</si>
  <si>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</si>
  <si>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</si>
  <si>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</si>
  <si>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</si>
  <si>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</si>
  <si>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</si>
  <si>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</si>
  <si>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</si>
  <si>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</si>
  <si>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</si>
  <si>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</si>
  <si>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</si>
  <si>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</si>
  <si>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</si>
  <si>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</si>
  <si>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</si>
  <si>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</si>
  <si>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</si>
  <si>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</si>
  <si>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</si>
  <si>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</si>
  <si>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</si>
  <si>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</si>
  <si>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</si>
  <si>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</si>
  <si>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</si>
  <si>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</si>
  <si>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</si>
  <si>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</si>
  <si>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</si>
  <si>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</si>
  <si>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</si>
  <si>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</si>
  <si>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</si>
  <si>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</si>
  <si>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</si>
  <si>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</si>
  <si>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</si>
  <si>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</si>
  <si>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</si>
  <si>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</si>
  <si>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</si>
  <si>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</si>
  <si>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</si>
  <si>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</si>
  <si>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</si>
  <si>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</si>
  <si>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</si>
  <si>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</si>
  <si>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</si>
  <si>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</si>
  <si>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</si>
  <si>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</si>
  <si>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</si>
  <si>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</si>
  <si>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</si>
  <si>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</si>
  <si>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</si>
  <si>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</si>
  <si>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</si>
  <si>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</si>
  <si>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</si>
  <si>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</si>
  <si>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</si>
  <si>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</si>
  <si>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</si>
  <si>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</si>
  <si>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</si>
  <si>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</si>
  <si>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</si>
  <si>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</si>
  <si>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</si>
  <si>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</si>
  <si>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</si>
  <si>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</si>
  <si>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</si>
  <si>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</si>
  <si>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</si>
  <si>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</si>
  <si>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</si>
  <si>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</si>
  <si>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</si>
  <si>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</si>
  <si>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</si>
  <si>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</si>
  <si>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</si>
  <si>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</si>
  <si>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</si>
  <si>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</si>
  <si>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</si>
  <si>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</si>
  <si>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</si>
  <si>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</si>
  <si>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</si>
  <si>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</si>
  <si>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</si>
  <si>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</si>
  <si>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</si>
  <si>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</si>
  <si>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</si>
  <si>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</si>
  <si>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</si>
  <si>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</si>
  <si>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</si>
  <si>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</si>
  <si>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</si>
  <si>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</si>
  <si>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</si>
  <si>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</si>
  <si>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</si>
  <si>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</si>
  <si>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</si>
  <si>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</si>
  <si>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</si>
  <si>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</si>
  <si>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</si>
  <si>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</si>
  <si>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</si>
  <si>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</si>
  <si>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</si>
  <si>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</si>
  <si>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</si>
  <si>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</si>
  <si>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</si>
  <si>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</si>
  <si>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</si>
  <si>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</si>
  <si>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</si>
  <si>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</si>
  <si>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</si>
  <si>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</si>
  <si>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</si>
  <si>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</si>
  <si>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</si>
  <si>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</si>
  <si>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</si>
  <si>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</si>
  <si>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</si>
  <si>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</si>
  <si>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</si>
  <si>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</si>
  <si>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</si>
  <si>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</si>
  <si>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</si>
  <si>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</si>
  <si>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</si>
  <si>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</si>
  <si>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</si>
  <si>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</si>
  <si>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</si>
  <si>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</si>
  <si>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</si>
  <si>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</si>
  <si>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</si>
  <si>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</si>
  <si>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</si>
  <si>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</si>
  <si>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</si>
  <si>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</si>
  <si>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</si>
  <si>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</si>
  <si>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</si>
  <si>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</si>
  <si>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</si>
  <si>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</si>
  <si>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</si>
  <si>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</si>
  <si>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</si>
  <si>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</si>
  <si>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</si>
  <si>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</si>
  <si>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</si>
  <si>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</si>
  <si>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</si>
  <si>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</si>
  <si>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</si>
  <si>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</si>
  <si>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</si>
  <si>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</si>
  <si>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</si>
  <si>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</si>
  <si>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</si>
  <si>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</si>
  <si>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</si>
  <si>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</si>
  <si>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</si>
  <si>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</si>
  <si>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</si>
  <si>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</si>
  <si>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</si>
  <si>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</si>
  <si>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</si>
  <si>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</si>
  <si>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</si>
  <si>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</si>
  <si>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</si>
  <si>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</si>
  <si>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</si>
  <si>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</si>
  <si>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</si>
  <si>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</si>
  <si>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</si>
  <si>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</si>
  <si>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</si>
  <si>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</si>
  <si>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</si>
  <si>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</si>
  <si>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</si>
  <si>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</si>
  <si>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</si>
  <si>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</si>
  <si>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</si>
  <si>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</si>
  <si>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</si>
  <si>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</si>
  <si>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</si>
  <si>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</si>
  <si>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</si>
  <si>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</si>
  <si>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</si>
  <si>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</si>
  <si>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</si>
  <si>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</si>
  <si>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</si>
  <si>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</si>
  <si>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</si>
  <si>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</si>
  <si>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</si>
  <si>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</si>
  <si>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</si>
  <si>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</si>
  <si>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</si>
  <si>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</si>
  <si>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</si>
  <si>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</si>
  <si>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</si>
  <si>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</si>
  <si>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</si>
  <si>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</si>
  <si>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</si>
  <si>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</si>
  <si>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</si>
  <si>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</si>
  <si>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</si>
  <si>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</si>
  <si>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</si>
  <si>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</si>
  <si>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</si>
  <si>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</si>
  <si>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</si>
  <si>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</si>
  <si>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</si>
  <si>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</si>
  <si>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</si>
  <si>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</si>
  <si>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</si>
  <si>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</si>
  <si>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</si>
  <si>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</si>
  <si>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</si>
  <si>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</si>
  <si>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</si>
  <si>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</si>
  <si>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</si>
  <si>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</si>
  <si>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</si>
  <si>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</si>
  <si>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</si>
  <si>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</si>
  <si>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</si>
  <si>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</si>
  <si>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</si>
  <si>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</si>
  <si>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</si>
  <si>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</si>
  <si>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</si>
  <si>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</si>
  <si>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</si>
  <si>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</si>
  <si>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</si>
  <si>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</si>
  <si>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</si>
  <si>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</si>
  <si>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</si>
  <si>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</si>
  <si>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</si>
  <si>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</si>
  <si>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</si>
  <si>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</si>
  <si>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</si>
  <si>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</si>
  <si>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</si>
  <si>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</si>
  <si>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</si>
  <si>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</si>
  <si>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</si>
  <si>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</si>
  <si>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</si>
  <si>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</si>
  <si>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</si>
  <si>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</si>
  <si>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</si>
  <si>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</si>
  <si>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</si>
  <si>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</si>
  <si>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</si>
  <si>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</si>
  <si>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</si>
  <si>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</si>
  <si>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</si>
  <si>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</si>
  <si>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</si>
  <si>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</si>
  <si>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</si>
  <si>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</si>
  <si>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</si>
  <si>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</si>
  <si>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</si>
  <si>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</si>
  <si>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</si>
  <si>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</si>
  <si>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</si>
  <si>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</si>
  <si>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</si>
  <si>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</si>
  <si>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</si>
  <si>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</si>
  <si>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</si>
  <si>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</si>
  <si>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</si>
  <si>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</si>
  <si>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</si>
  <si>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</si>
  <si>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</si>
  <si>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</si>
  <si>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</si>
  <si>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</si>
  <si>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</si>
  <si>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</si>
  <si>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</si>
  <si>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</si>
  <si>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</si>
  <si>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</si>
  <si>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</si>
  <si>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</si>
  <si>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</si>
  <si>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</si>
  <si>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</si>
  <si>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</si>
  <si>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</si>
  <si>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</si>
  <si>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</si>
  <si>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</si>
  <si>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</si>
  <si>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</si>
  <si>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</si>
  <si>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</si>
  <si>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</si>
  <si>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</si>
  <si>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</si>
  <si>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</si>
  <si>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</si>
  <si>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</si>
  <si>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</si>
  <si>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</si>
  <si>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</si>
  <si>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</si>
  <si>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</si>
  <si>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</si>
  <si>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</si>
  <si>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</si>
  <si>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</si>
  <si>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</si>
  <si>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</si>
  <si>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</si>
  <si>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</si>
  <si>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</si>
  <si>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</si>
  <si>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</si>
  <si>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</si>
  <si>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</si>
  <si>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</si>
  <si>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</si>
  <si>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</si>
  <si>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</si>
  <si>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</si>
  <si>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</si>
  <si>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</si>
  <si>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</si>
  <si>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</si>
  <si>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</si>
  <si>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</si>
  <si>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</si>
  <si>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</si>
  <si>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</si>
  <si>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</si>
  <si>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</si>
  <si>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</si>
  <si>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</si>
  <si>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</si>
  <si>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</si>
  <si>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</si>
  <si>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</si>
  <si>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</si>
  <si>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</si>
  <si>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</si>
  <si>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</si>
  <si>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</si>
  <si>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</si>
  <si>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</si>
  <si>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</si>
  <si>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</si>
  <si>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</si>
  <si>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</si>
  <si>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</si>
  <si>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</si>
  <si>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</si>
  <si>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</si>
  <si>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</si>
  <si>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</si>
  <si>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</si>
  <si>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</si>
  <si>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</si>
  <si>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</si>
  <si>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</si>
  <si>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</si>
  <si>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</si>
  <si>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</si>
  <si>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</si>
  <si>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</si>
  <si>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</si>
  <si>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</si>
  <si>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</si>
  <si>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</si>
  <si>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</si>
  <si>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</si>
  <si>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</si>
  <si>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</si>
  <si>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</si>
  <si>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</si>
  <si>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</si>
  <si>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</si>
  <si>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</si>
  <si>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</si>
  <si>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</si>
  <si>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</si>
  <si>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</si>
  <si>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</si>
  <si>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</si>
  <si>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</si>
  <si>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</si>
  <si>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</si>
  <si>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</si>
  <si>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</si>
  <si>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</si>
  <si>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</si>
  <si>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</si>
  <si>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</si>
  <si>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</si>
  <si>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</si>
  <si>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</si>
  <si>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</si>
  <si>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</si>
  <si>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</si>
  <si>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</si>
  <si>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</si>
  <si>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</si>
  <si>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</si>
  <si>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</si>
  <si>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</si>
  <si>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</si>
  <si>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</si>
  <si>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</si>
  <si>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</si>
  <si>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</si>
  <si>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</si>
  <si>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</si>
  <si>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</si>
  <si>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</si>
  <si>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</si>
  <si>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</si>
  <si>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</si>
  <si>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</si>
  <si>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</si>
  <si>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</si>
  <si>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</si>
  <si>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</si>
  <si>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</si>
  <si>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</si>
  <si>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</si>
  <si>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</si>
  <si>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</si>
  <si>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</si>
  <si>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</si>
  <si>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</si>
  <si>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</si>
  <si>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</si>
  <si>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</si>
  <si>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</si>
  <si>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</si>
  <si>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</si>
  <si>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</si>
  <si>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</si>
  <si>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</si>
  <si>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</si>
  <si>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</si>
  <si>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</si>
  <si>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</si>
  <si>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</si>
  <si>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</si>
  <si>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</si>
  <si>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</si>
  <si>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</si>
  <si>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</si>
  <si>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</si>
  <si>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</si>
  <si>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</si>
  <si>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</si>
  <si>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</si>
  <si>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</si>
  <si>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</si>
  <si>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</si>
  <si>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</si>
  <si>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</si>
  <si>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</si>
  <si>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</si>
  <si>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</si>
  <si>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</si>
  <si>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</si>
  <si>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</si>
  <si>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</si>
  <si>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</si>
  <si>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</si>
  <si>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</si>
  <si>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</si>
  <si>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</si>
  <si>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</si>
  <si>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</si>
  <si>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</si>
  <si>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</si>
  <si>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</si>
  <si>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</si>
  <si>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</si>
  <si>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</si>
  <si>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</si>
  <si>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</si>
  <si>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</si>
  <si>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</si>
  <si>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</si>
  <si>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</si>
  <si>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</si>
  <si>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</si>
  <si>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</si>
  <si>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</si>
  <si>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</si>
  <si>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</si>
  <si>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</si>
  <si>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</si>
  <si>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</si>
  <si>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</si>
  <si>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</si>
  <si>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</si>
  <si>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</si>
  <si>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</si>
  <si>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</si>
  <si>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</si>
  <si>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</si>
  <si>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</si>
  <si>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</si>
  <si>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</si>
  <si>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</si>
  <si>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</si>
  <si>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</si>
  <si>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</si>
  <si>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</si>
  <si>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</si>
  <si>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</si>
  <si>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</si>
  <si>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</si>
  <si>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</si>
  <si>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</si>
  <si>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</si>
  <si>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</si>
  <si>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</si>
  <si>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</si>
  <si>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</si>
  <si>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</si>
  <si>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</si>
  <si>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</si>
  <si>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</si>
  <si>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</si>
  <si>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</si>
  <si>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</si>
  <si>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</si>
  <si>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</si>
  <si>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</si>
  <si>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</si>
  <si>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</si>
  <si>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</si>
  <si>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</si>
  <si>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</si>
  <si>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</si>
  <si>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</si>
  <si>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</si>
  <si>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</si>
  <si>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</si>
  <si>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</si>
  <si>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</si>
  <si>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</si>
  <si>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</si>
  <si>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</si>
  <si>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</si>
  <si>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</si>
  <si>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</si>
  <si>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</si>
  <si>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</si>
  <si>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</si>
  <si>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</si>
  <si>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</si>
  <si>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</si>
  <si>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</si>
  <si>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</si>
  <si>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</si>
  <si>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</si>
  <si>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</si>
  <si>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</si>
  <si>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</si>
  <si>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</si>
  <si>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</si>
  <si>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</si>
  <si>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</si>
  <si>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</si>
  <si>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</si>
  <si>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</si>
  <si>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</si>
  <si>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</si>
  <si>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</si>
  <si>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</si>
  <si>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</si>
  <si>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</si>
  <si>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</si>
  <si>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</si>
  <si>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</si>
  <si>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</si>
  <si>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</si>
  <si>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</si>
  <si>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</si>
  <si>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</si>
  <si>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</si>
  <si>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</si>
  <si>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</si>
  <si>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</si>
  <si>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</si>
  <si>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</si>
  <si>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</si>
  <si>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</si>
  <si>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</si>
  <si>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</si>
  <si>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</si>
  <si>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</si>
  <si>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</si>
  <si>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</si>
  <si>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</si>
  <si>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</si>
  <si>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</si>
  <si>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</si>
  <si>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</si>
  <si>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</si>
  <si>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</si>
  <si>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</si>
  <si>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</si>
  <si>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</si>
  <si>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</si>
  <si>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</si>
  <si>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</si>
  <si>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</si>
  <si>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</si>
  <si>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</si>
  <si>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</si>
  <si>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</si>
  <si>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</si>
  <si>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</si>
  <si>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</si>
  <si>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</si>
  <si>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</si>
  <si>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</si>
  <si>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</si>
  <si>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</si>
  <si>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</si>
  <si>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</si>
  <si>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</si>
  <si>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</si>
  <si>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</si>
  <si>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</si>
  <si>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</si>
  <si>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</si>
  <si>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</si>
  <si>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</si>
  <si>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</si>
  <si>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</si>
  <si>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</si>
  <si>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</si>
  <si>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</si>
  <si>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</si>
  <si>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</si>
  <si>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</si>
  <si>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</si>
  <si>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</si>
  <si>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</si>
  <si>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</si>
  <si>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</si>
  <si>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</si>
  <si>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</si>
  <si>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</si>
  <si>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</si>
  <si>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</si>
  <si>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</si>
  <si>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</si>
  <si>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</si>
  <si>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</si>
  <si>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</si>
  <si>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</si>
  <si>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</si>
  <si>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</si>
  <si>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</si>
  <si>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</si>
  <si>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</si>
  <si>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</si>
  <si>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</si>
  <si>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</si>
  <si>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</si>
  <si>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</si>
  <si>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</si>
  <si>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</si>
  <si>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</si>
  <si>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</si>
  <si>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</si>
  <si>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</si>
  <si>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</si>
  <si>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</si>
  <si>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</si>
  <si>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</si>
  <si>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</si>
  <si>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</si>
  <si>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</si>
  <si>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</si>
  <si>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</si>
  <si>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</si>
  <si>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</si>
  <si>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</si>
  <si>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</si>
  <si>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</si>
  <si>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</si>
  <si>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</si>
  <si>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</si>
  <si>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</si>
  <si>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</si>
  <si>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</si>
  <si>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</si>
  <si>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</si>
  <si>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</si>
  <si>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</si>
  <si>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</si>
  <si>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</si>
  <si>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</si>
  <si>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</si>
  <si>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</si>
  <si>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</si>
  <si>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</si>
  <si>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</si>
  <si>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</si>
  <si>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</si>
  <si>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</si>
  <si>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</si>
  <si>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</si>
  <si>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</si>
  <si>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</si>
  <si>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</si>
  <si>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</si>
  <si>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</si>
  <si>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</si>
  <si>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</si>
  <si>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</si>
  <si>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</si>
  <si>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</si>
  <si>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</si>
  <si>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</si>
  <si>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</si>
  <si>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</si>
  <si>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</si>
  <si>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</si>
  <si>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</si>
  <si>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</si>
  <si>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</si>
  <si>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</si>
  <si>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</si>
  <si>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</si>
  <si>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</si>
  <si>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</si>
  <si>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</si>
  <si>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</si>
  <si>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</si>
  <si>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</si>
  <si>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</si>
  <si>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</si>
  <si>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</si>
  <si>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</si>
  <si>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</si>
  <si>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</si>
  <si>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</si>
  <si>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</si>
  <si>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</si>
  <si>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</si>
  <si>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</si>
  <si>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</si>
  <si>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</si>
  <si>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</si>
  <si>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</si>
  <si>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</si>
  <si>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</si>
  <si>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</si>
  <si>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</si>
  <si>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</si>
  <si>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</si>
  <si>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</si>
  <si>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</si>
  <si>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</si>
  <si>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</si>
  <si>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</si>
  <si>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</si>
  <si>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</si>
  <si>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</si>
  <si>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</si>
  <si>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</si>
  <si>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</si>
  <si>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</si>
  <si>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</si>
  <si>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</si>
  <si>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</si>
  <si>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</si>
  <si>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</si>
  <si>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</si>
  <si>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</si>
  <si>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</si>
  <si>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</si>
  <si>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</si>
  <si>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</si>
  <si>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</si>
  <si>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</si>
  <si>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</si>
  <si>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</si>
  <si>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</si>
  <si>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</si>
  <si>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</si>
  <si>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</si>
  <si>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</si>
  <si>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</si>
  <si>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</si>
  <si>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</si>
  <si>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</si>
  <si>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</si>
  <si>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</si>
  <si>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</si>
  <si>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</si>
  <si>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</si>
  <si>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</si>
  <si>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</si>
  <si>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</si>
  <si>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</si>
  <si>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</si>
  <si>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</si>
  <si>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</si>
  <si>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</si>
  <si>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</si>
  <si>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</si>
  <si>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</si>
  <si>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</si>
  <si>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</si>
  <si>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</si>
  <si>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</si>
  <si>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</si>
  <si>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</si>
  <si>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</si>
  <si>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</si>
  <si>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</si>
  <si>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</si>
  <si>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</si>
  <si>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</si>
  <si>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</si>
  <si>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</si>
  <si>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</si>
  <si>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</si>
  <si>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</si>
  <si>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</si>
  <si>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</si>
  <si>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</si>
  <si>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</si>
  <si>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</si>
  <si>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</si>
  <si>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</si>
  <si>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</si>
  <si>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</si>
  <si>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</si>
  <si>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</si>
  <si>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</si>
  <si>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</si>
  <si>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</si>
  <si>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</si>
  <si>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</si>
  <si>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</si>
  <si>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</si>
  <si>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</si>
  <si>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</si>
  <si>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</si>
  <si>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</si>
  <si>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</si>
  <si>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</si>
  <si>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</si>
  <si>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</si>
  <si>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</si>
  <si>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</si>
  <si>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</si>
  <si>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</si>
  <si>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</si>
  <si>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</si>
  <si>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</si>
  <si>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</si>
  <si>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</si>
  <si>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</si>
  <si>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</si>
  <si>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</si>
  <si>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</si>
  <si>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</si>
  <si>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</si>
  <si>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</si>
  <si>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</si>
  <si>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</si>
  <si>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</si>
  <si>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</si>
  <si>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</si>
  <si>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</si>
  <si>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</si>
  <si>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</si>
  <si>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</si>
  <si>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</si>
  <si>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</si>
  <si>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</si>
  <si>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</si>
  <si>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</si>
  <si>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</si>
  <si>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</si>
  <si>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</si>
  <si>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</si>
  <si>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</si>
  <si>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</si>
  <si>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</si>
  <si>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</si>
  <si>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</si>
  <si>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</si>
  <si>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</si>
  <si>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</si>
  <si>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</si>
  <si>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</si>
  <si>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</si>
  <si>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</si>
  <si>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</si>
  <si>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</si>
  <si>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</si>
  <si>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</si>
  <si>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</si>
  <si>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</si>
  <si>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</si>
  <si>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</si>
  <si>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</si>
  <si>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</si>
  <si>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</si>
  <si>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</si>
  <si>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</si>
  <si>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</si>
  <si>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</si>
  <si>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</si>
  <si>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</si>
  <si>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</si>
  <si>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</si>
  <si>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</si>
  <si>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</si>
  <si>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</si>
  <si>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</si>
  <si>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</si>
  <si>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</si>
  <si>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</si>
  <si>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</si>
  <si>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</si>
  <si>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</si>
  <si>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</si>
  <si>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</si>
  <si>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</si>
  <si>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</si>
  <si>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</si>
  <si>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</si>
  <si>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</si>
  <si>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</si>
  <si>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</si>
  <si>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</si>
  <si>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</si>
  <si>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</si>
  <si>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</si>
  <si>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</si>
  <si>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</si>
  <si>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</si>
  <si>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</si>
  <si>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</si>
  <si>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</si>
  <si>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</si>
  <si>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</si>
  <si>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</si>
  <si>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</si>
  <si>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</si>
  <si>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</si>
  <si>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</si>
  <si>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</si>
  <si>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</si>
  <si>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</si>
  <si>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</si>
  <si>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</si>
  <si>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</si>
  <si>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</si>
  <si>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</si>
  <si>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</si>
  <si>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</si>
  <si>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</si>
  <si>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</si>
  <si>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</si>
  <si>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</si>
  <si>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</si>
  <si>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</si>
  <si>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</si>
  <si>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</si>
  <si>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</si>
  <si>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</si>
  <si>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</si>
  <si>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</si>
  <si>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</si>
  <si>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</si>
  <si>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</si>
  <si>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</si>
  <si>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</si>
  <si>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</si>
  <si>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</si>
  <si>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</si>
  <si>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</si>
  <si>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</si>
  <si>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</si>
  <si>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</si>
  <si>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</si>
  <si>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</si>
  <si>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</si>
  <si>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</si>
  <si>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</si>
  <si>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</si>
  <si>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</si>
  <si>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</si>
  <si>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</si>
  <si>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</si>
  <si>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</si>
  <si>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</si>
  <si>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</si>
  <si>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</si>
  <si>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</si>
  <si>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</si>
  <si>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</si>
  <si>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</si>
  <si>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</si>
  <si>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</si>
  <si>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</si>
  <si>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</si>
  <si>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</si>
  <si>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</si>
  <si>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</si>
  <si>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</si>
  <si>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</si>
  <si>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</si>
  <si>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</si>
  <si>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</si>
  <si>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</si>
  <si>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</si>
  <si>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</si>
  <si>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</si>
  <si>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</si>
  <si>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</si>
  <si>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</si>
  <si>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</si>
  <si>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</si>
  <si>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</si>
  <si>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</si>
  <si>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</si>
  <si>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</si>
  <si>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</si>
  <si>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</si>
  <si>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</si>
  <si>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</si>
  <si>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</si>
  <si>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</si>
  <si>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</si>
  <si>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</si>
  <si>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</si>
  <si>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</si>
  <si>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</si>
  <si>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</si>
  <si>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</si>
  <si>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</si>
  <si>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</si>
  <si>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</si>
  <si>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</si>
  <si>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</si>
  <si>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</si>
  <si>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</si>
  <si>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</si>
  <si>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</si>
  <si>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</si>
  <si>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</si>
  <si>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</si>
  <si>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</si>
  <si>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</si>
  <si>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</si>
  <si>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</si>
  <si>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</si>
  <si>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</si>
  <si>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</si>
  <si>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</si>
  <si>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</si>
  <si>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</si>
  <si>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</si>
  <si>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</si>
  <si>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</si>
  <si>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</si>
  <si>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</si>
  <si>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</si>
  <si>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</si>
  <si>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</si>
  <si>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</si>
  <si>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</si>
  <si>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</si>
  <si>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</si>
  <si>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</si>
  <si>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</si>
  <si>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</si>
  <si>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</si>
  <si>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</si>
  <si>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</si>
  <si>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</si>
  <si>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</si>
  <si>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</si>
  <si>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</si>
  <si>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</si>
  <si>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</si>
  <si>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</si>
  <si>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</si>
  <si>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</si>
  <si>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</si>
  <si>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</si>
  <si>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</si>
  <si>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</si>
  <si>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</si>
  <si>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</si>
  <si>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</si>
  <si>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</si>
  <si>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</si>
  <si>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</si>
  <si>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</si>
  <si>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</si>
  <si>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</si>
  <si>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</si>
  <si>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</si>
  <si>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</si>
  <si>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</si>
  <si>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</si>
  <si>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</si>
  <si>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</si>
  <si>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</si>
  <si>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</si>
  <si>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</si>
  <si>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</si>
  <si>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</si>
  <si>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</si>
  <si>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</si>
  <si>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</si>
  <si>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</si>
  <si>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</si>
  <si>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</si>
  <si>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</si>
  <si>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</si>
  <si>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</si>
  <si>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</si>
  <si>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</si>
  <si>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</si>
  <si>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</si>
  <si>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</si>
  <si>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</si>
  <si>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</si>
  <si>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</si>
  <si>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</si>
  <si>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</si>
  <si>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</si>
  <si>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</si>
  <si>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</si>
  <si>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</si>
  <si>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</si>
  <si>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</si>
  <si>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</si>
  <si>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</si>
  <si>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</si>
  <si>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</si>
  <si>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</si>
  <si>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</si>
  <si>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</si>
  <si>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</si>
  <si>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</si>
  <si>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</si>
  <si>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</si>
  <si>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</si>
  <si>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</si>
  <si>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</si>
  <si>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</si>
  <si>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</si>
  <si>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</si>
  <si>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</si>
  <si>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</si>
  <si>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</si>
  <si>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</si>
  <si>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</si>
  <si>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</si>
  <si>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</si>
  <si>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</si>
  <si>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</si>
  <si>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</si>
  <si>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</si>
  <si>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</si>
  <si>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</si>
  <si>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</si>
  <si>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</si>
  <si>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</si>
  <si>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</si>
  <si>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</si>
  <si>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</si>
  <si>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</si>
  <si>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</si>
  <si>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</si>
  <si>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</si>
  <si>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</si>
  <si>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</si>
  <si>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</si>
  <si>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</si>
  <si>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</si>
  <si>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</si>
  <si>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</si>
  <si>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</si>
  <si>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</si>
  <si>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</si>
  <si>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</si>
  <si>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</si>
  <si>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</si>
  <si>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</si>
  <si>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</si>
  <si>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</si>
  <si>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</si>
  <si>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</si>
  <si>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</si>
  <si>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</si>
  <si>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</si>
  <si>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</si>
  <si>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</si>
  <si>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</si>
  <si>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</si>
  <si>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</si>
  <si>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</si>
  <si>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</si>
  <si>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</si>
  <si>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</si>
  <si>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</si>
  <si>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</si>
  <si>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</si>
  <si>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</si>
  <si>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</si>
  <si>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</si>
  <si>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</si>
  <si>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</si>
  <si>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</si>
  <si>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</si>
  <si>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</si>
  <si>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</si>
  <si>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</si>
  <si>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</si>
  <si>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</si>
  <si>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</si>
  <si>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</si>
  <si>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</si>
  <si>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</si>
  <si>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</si>
  <si>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</si>
  <si>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</si>
  <si>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</si>
  <si>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</si>
  <si>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</si>
  <si>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</si>
  <si>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</si>
  <si>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</si>
  <si>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</si>
  <si>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</si>
  <si>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</si>
  <si>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</si>
  <si>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</si>
  <si>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</si>
  <si>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</si>
  <si>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</si>
  <si>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</si>
  <si>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</si>
  <si>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</si>
  <si>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</si>
  <si>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</si>
  <si>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</si>
  <si>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</si>
  <si>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</si>
  <si>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</si>
  <si>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</si>
  <si>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</si>
  <si>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</si>
  <si>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</si>
  <si>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</si>
  <si>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</si>
  <si>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</si>
  <si>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</si>
  <si>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</si>
  <si>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</si>
  <si>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</si>
  <si>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</si>
  <si>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</si>
  <si>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</si>
  <si>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</si>
  <si>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</si>
  <si>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</si>
  <si>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</si>
  <si>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</si>
  <si>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</si>
  <si>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</si>
  <si>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</si>
  <si>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</si>
  <si>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</si>
  <si>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</si>
  <si>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</si>
  <si>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</si>
  <si>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</si>
  <si>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</si>
  <si>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</si>
  <si>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</si>
  <si>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</si>
  <si>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</si>
  <si>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</si>
  <si>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</si>
  <si>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</si>
  <si>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</si>
  <si>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</si>
  <si>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</si>
  <si>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</si>
  <si>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</si>
  <si>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</si>
  <si>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</si>
  <si>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</si>
  <si>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</si>
  <si>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</si>
  <si>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</si>
  <si>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</si>
  <si>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</si>
  <si>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</si>
  <si>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</si>
  <si>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</si>
  <si>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</si>
  <si>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</si>
  <si>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</si>
  <si>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</si>
  <si>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</si>
  <si>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</si>
  <si>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</si>
  <si>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</si>
  <si>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</si>
  <si>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</si>
  <si>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</si>
  <si>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</si>
  <si>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</si>
  <si>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</si>
  <si>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</si>
  <si>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</si>
  <si>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</si>
  <si>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</si>
  <si>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</si>
  <si>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</si>
  <si>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</si>
  <si>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</si>
  <si>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</si>
  <si>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</si>
  <si>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</si>
  <si>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</si>
  <si>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</si>
  <si>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</si>
  <si>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</si>
  <si>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</si>
  <si>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</si>
  <si>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</si>
  <si>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</si>
  <si>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</si>
  <si>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</si>
  <si>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</si>
  <si>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</si>
  <si>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</si>
  <si>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</si>
  <si>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</si>
  <si>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</si>
  <si>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</si>
  <si>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</si>
  <si>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</si>
  <si>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</si>
  <si>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</si>
  <si>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</si>
  <si>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</si>
  <si>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</si>
  <si>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</si>
  <si>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</si>
  <si>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</si>
  <si>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</si>
  <si>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</si>
  <si>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</si>
  <si>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</si>
  <si>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</si>
  <si>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</si>
  <si>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</si>
  <si>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</si>
  <si>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</si>
  <si>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</si>
  <si>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</si>
  <si>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</si>
  <si>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</si>
  <si>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</si>
  <si>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</si>
  <si>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</si>
  <si>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</si>
  <si>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</si>
  <si>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</si>
  <si>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</si>
  <si>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</si>
  <si>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</si>
  <si>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</si>
  <si>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</si>
  <si>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</si>
  <si>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</si>
  <si>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</si>
  <si>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</si>
  <si>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</si>
  <si>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</si>
  <si>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</si>
  <si>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</si>
  <si>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</si>
  <si>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</si>
  <si>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</si>
  <si>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</si>
  <si>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</si>
  <si>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</si>
  <si>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</si>
  <si>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</si>
  <si>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</si>
  <si>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</si>
  <si>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</si>
  <si>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</si>
  <si>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</si>
  <si>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</si>
  <si>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</si>
  <si>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</si>
  <si>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</si>
  <si>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</si>
  <si>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</si>
  <si>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</si>
  <si>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</si>
  <si>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</si>
  <si>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</si>
  <si>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</si>
  <si>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</si>
  <si>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</si>
  <si>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</si>
  <si>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</si>
  <si>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</si>
  <si>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</si>
  <si>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</si>
  <si>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</si>
  <si>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</si>
  <si>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</si>
  <si>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</si>
  <si>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</si>
  <si>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</si>
  <si>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</si>
  <si>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</si>
  <si>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</si>
  <si>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</si>
  <si>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</si>
  <si>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</si>
  <si>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</si>
  <si>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</si>
  <si>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</si>
  <si>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</si>
  <si>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</si>
  <si>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</si>
  <si>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</si>
  <si>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</si>
  <si>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</si>
  <si>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</si>
  <si>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</si>
  <si>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</si>
  <si>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</si>
  <si>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</si>
  <si>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</si>
  <si>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</si>
  <si>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</si>
  <si>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</si>
  <si>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</si>
  <si>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</si>
  <si>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</si>
  <si>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</si>
  <si>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</si>
  <si>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</si>
  <si>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</si>
  <si>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</si>
  <si>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</si>
  <si>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</si>
  <si>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</si>
  <si>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</si>
  <si>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</si>
  <si>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</si>
  <si>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</si>
  <si>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</si>
  <si>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</si>
  <si>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</si>
  <si>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</si>
  <si>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</si>
  <si>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</si>
  <si>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</si>
  <si>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</si>
  <si>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</si>
  <si>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</si>
  <si>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</si>
  <si>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</si>
  <si>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</si>
  <si>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</si>
  <si>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</si>
  <si>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</si>
  <si>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</si>
  <si>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</si>
  <si>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</si>
  <si>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</si>
  <si>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</si>
  <si>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</si>
  <si>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</si>
  <si>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</si>
  <si>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</si>
  <si>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</si>
  <si>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</si>
  <si>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</si>
  <si>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</si>
  <si>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</si>
  <si>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</si>
  <si>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</si>
  <si>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</si>
  <si>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</si>
  <si>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</si>
  <si>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</si>
  <si>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</si>
  <si>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</si>
  <si>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</si>
  <si>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</si>
  <si>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</si>
  <si>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</si>
  <si>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</si>
  <si>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</si>
  <si>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</si>
  <si>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</si>
  <si>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</si>
  <si>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</si>
  <si>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</si>
  <si>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</si>
  <si>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</si>
  <si>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</si>
  <si>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</si>
  <si>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</si>
  <si>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</si>
  <si>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</si>
  <si>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</si>
  <si>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</si>
  <si>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</si>
  <si>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</si>
  <si>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</si>
  <si>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</si>
  <si>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</si>
  <si>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</si>
  <si>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</si>
  <si>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</si>
  <si>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</si>
  <si>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</si>
  <si>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</si>
  <si>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</si>
  <si>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</si>
  <si>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</si>
  <si>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</si>
  <si>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</si>
  <si>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</si>
  <si>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</si>
  <si>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</si>
  <si>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</si>
  <si>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</si>
  <si>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</si>
  <si>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</si>
  <si>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</si>
  <si>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</si>
  <si>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</si>
  <si>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</si>
  <si>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</si>
  <si>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</si>
  <si>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</si>
  <si>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</si>
  <si>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</si>
  <si>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</si>
  <si>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</si>
  <si>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</si>
  <si>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</si>
  <si>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</si>
  <si>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</si>
  <si>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</si>
  <si>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</si>
  <si>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</si>
  <si>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</si>
  <si>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</si>
  <si>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</si>
  <si>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</si>
  <si>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</si>
  <si>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</si>
  <si>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</si>
  <si>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</si>
  <si>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</si>
  <si>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</si>
  <si>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</si>
  <si>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</si>
  <si>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</si>
  <si>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</si>
  <si>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</si>
  <si>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</si>
  <si>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</si>
  <si>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</si>
  <si>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</si>
  <si>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</si>
  <si>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</si>
  <si>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</si>
  <si>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</si>
  <si>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</si>
  <si>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</si>
  <si>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</si>
  <si>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</si>
  <si>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</si>
  <si>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</si>
  <si>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</si>
  <si>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</si>
  <si>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</si>
  <si>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</si>
  <si>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</si>
  <si>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</si>
  <si>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</si>
  <si>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</si>
  <si>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</si>
  <si>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</si>
  <si>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</si>
  <si>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</si>
  <si>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</si>
  <si>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</si>
  <si>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</si>
  <si>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</si>
  <si>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</si>
  <si>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</si>
  <si>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</si>
  <si>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</si>
  <si>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</si>
  <si>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</si>
  <si>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</si>
  <si>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</si>
  <si>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</si>
  <si>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</si>
  <si>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</si>
  <si>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</si>
  <si>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</si>
  <si>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</si>
  <si>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</si>
  <si>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</si>
  <si>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</si>
  <si>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</si>
  <si>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</si>
  <si>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</si>
  <si>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</si>
  <si>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</si>
  <si>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</si>
  <si>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</si>
  <si>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</si>
  <si>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</si>
  <si>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</si>
  <si>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</si>
  <si>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</si>
  <si>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</si>
  <si>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</si>
  <si>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</si>
  <si>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</si>
  <si>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</si>
  <si>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</si>
  <si>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</si>
  <si>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</si>
  <si>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</si>
  <si>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</si>
  <si>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</si>
  <si>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</si>
  <si>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</si>
  <si>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</si>
  <si>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</si>
  <si>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</si>
  <si>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</si>
  <si>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</si>
  <si>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</si>
  <si>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</si>
  <si>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</si>
  <si>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</si>
  <si>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</si>
  <si>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</si>
  <si>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</si>
  <si>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</si>
  <si>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</si>
  <si>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</si>
  <si>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</si>
  <si>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</si>
  <si>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</si>
  <si>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</si>
  <si>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</si>
  <si>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</si>
  <si>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</si>
  <si>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</si>
  <si>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</si>
  <si>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</si>
  <si>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</si>
  <si>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</si>
  <si>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</si>
  <si>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</si>
  <si>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</si>
  <si>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</si>
  <si>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</si>
  <si>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</si>
  <si>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</si>
  <si>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</si>
  <si>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</si>
  <si>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</si>
  <si>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</si>
  <si>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</si>
  <si>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</si>
  <si>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</si>
  <si>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</si>
  <si>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</si>
  <si>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</si>
  <si>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</si>
  <si>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</si>
  <si>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</si>
  <si>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</si>
  <si>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</si>
  <si>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</si>
  <si>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</si>
  <si>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</si>
  <si>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</si>
  <si>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</si>
  <si>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</si>
  <si>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</si>
  <si>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</si>
  <si>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</si>
  <si>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</si>
  <si>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</si>
  <si>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</si>
  <si>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</si>
  <si>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</si>
  <si>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</si>
  <si>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</si>
  <si>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</si>
  <si>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</si>
  <si>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</si>
  <si>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</si>
  <si>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</si>
  <si>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</si>
  <si>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</si>
  <si>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</si>
  <si>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</si>
  <si>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</si>
  <si>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</si>
  <si>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</si>
  <si>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</si>
  <si>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</si>
  <si>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</si>
  <si>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</si>
  <si>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</si>
  <si>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</si>
  <si>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</si>
  <si>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</si>
  <si>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</si>
  <si>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</si>
  <si>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</si>
  <si>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</si>
  <si>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</si>
  <si>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</si>
  <si>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</si>
  <si>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</si>
  <si>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</si>
  <si>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</si>
  <si>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</si>
  <si>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</si>
  <si>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</si>
  <si>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</si>
  <si>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</si>
  <si>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</si>
  <si>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</si>
  <si>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</si>
  <si>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</si>
  <si>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</si>
  <si>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</si>
  <si>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</si>
  <si>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</si>
  <si>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</si>
  <si>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</si>
  <si>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</si>
  <si>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</si>
  <si>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</si>
  <si>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</si>
  <si>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</si>
  <si>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</si>
  <si>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</si>
  <si>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</si>
  <si>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</si>
  <si>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</si>
  <si>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</si>
  <si>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</si>
  <si>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</si>
  <si>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</si>
  <si>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</si>
  <si>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</si>
  <si>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</si>
  <si>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</si>
  <si>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</si>
  <si>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</si>
  <si>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</si>
  <si>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</si>
  <si>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</si>
  <si>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</si>
  <si>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</si>
  <si>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</si>
  <si>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</si>
  <si>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</si>
  <si>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</si>
  <si>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</si>
  <si>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</si>
  <si>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</si>
  <si>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</si>
  <si>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</si>
  <si>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</si>
  <si>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</si>
  <si>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</si>
  <si>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</si>
  <si>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</si>
  <si>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</si>
  <si>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</si>
  <si>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</si>
  <si>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</si>
  <si>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</si>
  <si>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</si>
  <si>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</si>
  <si>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</si>
  <si>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</si>
  <si>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</si>
  <si>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</si>
  <si>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</si>
  <si>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</si>
  <si>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</si>
  <si>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</si>
  <si>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</si>
  <si>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</si>
  <si>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</si>
  <si>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</si>
  <si>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</si>
  <si>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</si>
  <si>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</si>
  <si>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</si>
  <si>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</si>
  <si>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</si>
  <si>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</si>
  <si>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</si>
  <si>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</si>
  <si>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</si>
  <si>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</si>
  <si>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</si>
  <si>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</si>
  <si>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</si>
  <si>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</si>
  <si>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</si>
  <si>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</si>
  <si>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</si>
  <si>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</si>
  <si>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</si>
  <si>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</si>
  <si>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</si>
  <si>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</si>
  <si>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</si>
  <si>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</si>
  <si>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</si>
  <si>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</si>
  <si>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</si>
  <si>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</si>
  <si>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</si>
  <si>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</si>
  <si>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</si>
  <si>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</si>
  <si>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</si>
  <si>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</si>
  <si>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</si>
  <si>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</si>
  <si>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</si>
  <si>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</si>
  <si>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</si>
  <si>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</si>
  <si>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</si>
  <si>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</si>
  <si>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</si>
  <si>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</si>
  <si>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</si>
  <si>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</si>
  <si>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</si>
  <si>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</si>
  <si>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</si>
  <si>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</si>
  <si>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</si>
  <si>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</si>
  <si>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</si>
  <si>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</si>
  <si>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</si>
  <si>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</si>
  <si>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</si>
  <si>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</si>
  <si>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</si>
  <si>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</si>
  <si>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</si>
  <si>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</si>
  <si>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</si>
  <si>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</si>
  <si>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</si>
  <si>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</si>
  <si>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</si>
  <si>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</si>
  <si>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</si>
  <si>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</si>
  <si>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</si>
  <si>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</si>
  <si>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</si>
  <si>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</si>
  <si>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</si>
  <si>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</si>
  <si>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</si>
  <si>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</si>
  <si>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</si>
  <si>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</si>
  <si>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</si>
  <si>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</si>
  <si>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</si>
  <si>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</si>
  <si>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</si>
  <si>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</si>
  <si>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</si>
  <si>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</si>
  <si>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</si>
  <si>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</si>
  <si>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</si>
  <si>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</si>
  <si>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</si>
  <si>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</si>
  <si>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</si>
  <si>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</si>
  <si>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</si>
  <si>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</si>
  <si>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</si>
  <si>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</si>
  <si>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</si>
  <si>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</si>
  <si>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</si>
  <si>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</si>
  <si>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</si>
  <si>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</si>
  <si>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</si>
  <si>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</si>
  <si>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</si>
  <si>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</si>
  <si>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</si>
  <si>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</si>
  <si>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</si>
  <si>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</si>
  <si>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</si>
  <si>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</si>
  <si>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</si>
  <si>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</si>
  <si>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</si>
  <si>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</si>
  <si>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</si>
  <si>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</si>
  <si>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</si>
  <si>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</si>
  <si>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</si>
  <si>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</si>
  <si>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</si>
  <si>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</si>
  <si>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</si>
  <si>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</si>
  <si>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</si>
  <si>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</si>
  <si>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</si>
  <si>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</si>
  <si>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</si>
  <si>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</si>
  <si>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</si>
  <si>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</si>
  <si>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</si>
  <si>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</si>
  <si>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</si>
  <si>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</si>
  <si>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</si>
  <si>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</si>
  <si>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</si>
  <si>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</si>
  <si>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</si>
  <si>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</si>
  <si>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</si>
  <si>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</si>
  <si>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</si>
  <si>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</si>
  <si>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</si>
  <si>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</si>
  <si>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</si>
  <si>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</si>
  <si>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</si>
  <si>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</si>
  <si>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</si>
  <si>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</si>
  <si>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</si>
  <si>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</si>
  <si>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</si>
  <si>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</si>
  <si>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</si>
  <si>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</si>
  <si>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</si>
  <si>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</si>
  <si>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</si>
  <si>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</si>
  <si>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</si>
  <si>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</si>
  <si>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</si>
  <si>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</si>
  <si>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</si>
  <si>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</si>
  <si>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</si>
  <si>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</si>
  <si>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</si>
  <si>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</si>
  <si>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</si>
  <si>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</si>
  <si>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</si>
  <si>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</si>
  <si>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</si>
  <si>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</si>
  <si>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</si>
  <si>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</si>
  <si>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</si>
  <si>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</si>
  <si>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</si>
  <si>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</si>
  <si>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</si>
  <si>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</si>
  <si>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</si>
  <si>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</si>
  <si>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</si>
  <si>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</si>
  <si>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</si>
  <si>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</si>
  <si>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</si>
  <si>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</si>
  <si>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</si>
  <si>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</si>
  <si>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</si>
  <si>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</si>
  <si>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</si>
  <si>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</si>
  <si>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</si>
  <si>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</si>
  <si>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</si>
  <si>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</si>
  <si>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</si>
  <si>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</si>
  <si>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</si>
  <si>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</si>
  <si>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</si>
  <si>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</si>
  <si>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</si>
  <si>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</si>
  <si>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</si>
  <si>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</si>
  <si>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</si>
  <si>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</si>
  <si>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</si>
  <si>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</si>
  <si>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</si>
  <si>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</si>
  <si>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</si>
  <si>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</si>
  <si>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</si>
  <si>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</si>
  <si>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</si>
  <si>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</si>
  <si>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</si>
  <si>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</si>
  <si>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</si>
  <si>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</si>
  <si>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</si>
  <si>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</si>
  <si>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</si>
  <si>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</si>
  <si>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</si>
  <si>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</si>
  <si>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</si>
  <si>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</si>
  <si>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</si>
  <si>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</si>
  <si>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</si>
  <si>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</si>
  <si>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</si>
  <si>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</si>
  <si>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</si>
  <si>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</si>
  <si>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</si>
  <si>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</si>
  <si>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</si>
  <si>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</si>
  <si>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</si>
  <si>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</si>
  <si>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</si>
  <si>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</si>
  <si>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</si>
  <si>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</si>
  <si>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</si>
  <si>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</si>
  <si>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</si>
  <si>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</si>
  <si>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</si>
  <si>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</si>
  <si>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</si>
  <si>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</si>
  <si>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</si>
  <si>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</si>
  <si>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</si>
  <si>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</si>
  <si>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</si>
  <si>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</si>
  <si>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</si>
  <si>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</si>
  <si>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</si>
  <si>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</si>
  <si>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</si>
  <si>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</si>
  <si>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</si>
  <si>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</si>
  <si>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</si>
  <si>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</si>
  <si>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</si>
  <si>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</si>
  <si>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</si>
  <si>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</si>
  <si>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</si>
  <si>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</si>
  <si>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</si>
  <si>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</si>
  <si>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</si>
  <si>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</si>
  <si>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</si>
  <si>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</si>
  <si>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</si>
  <si>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</si>
  <si>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</si>
  <si>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</si>
  <si>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</si>
  <si>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</si>
  <si>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</si>
  <si>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</si>
  <si>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</si>
  <si>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</si>
  <si>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</si>
  <si>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</si>
  <si>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</si>
  <si>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</si>
  <si>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</si>
  <si>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</si>
  <si>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</si>
  <si>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</si>
  <si>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</si>
  <si>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</si>
  <si>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</si>
  <si>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</si>
  <si>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</si>
  <si>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</si>
  <si>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</si>
  <si>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</si>
  <si>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</si>
  <si>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</si>
  <si>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</si>
  <si>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</si>
  <si>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</si>
  <si>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</si>
  <si>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</si>
  <si>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</si>
  <si>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</si>
  <si>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</si>
  <si>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</si>
  <si>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</si>
  <si>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</si>
  <si>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</si>
  <si>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</si>
  <si>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</si>
  <si>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</si>
  <si>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</si>
  <si>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</si>
  <si>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</si>
  <si>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</si>
  <si>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</si>
  <si>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</si>
  <si>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</si>
  <si>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</si>
  <si>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</si>
  <si>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</si>
  <si>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</si>
  <si>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</si>
  <si>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</si>
  <si>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</si>
  <si>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</si>
  <si>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</si>
  <si>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</si>
  <si>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</si>
  <si>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</si>
  <si>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</si>
  <si>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</si>
  <si>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</si>
  <si>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</si>
  <si>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</si>
  <si>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</si>
  <si>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</si>
  <si>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</si>
  <si>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</si>
  <si>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</si>
  <si>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</si>
  <si>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</si>
  <si>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</si>
  <si>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</si>
  <si>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</si>
  <si>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</si>
  <si>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</si>
  <si>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</si>
  <si>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</si>
  <si>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</si>
  <si>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</si>
  <si>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</si>
  <si>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</si>
  <si>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</si>
  <si>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</si>
  <si>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</si>
  <si>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</si>
  <si>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</si>
  <si>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</si>
  <si>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</si>
  <si>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</si>
  <si>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</si>
  <si>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</si>
  <si>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</si>
  <si>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</si>
  <si>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</si>
  <si>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</si>
  <si>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</si>
  <si>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</si>
  <si>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</si>
  <si>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</si>
  <si>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</si>
  <si>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</si>
  <si>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</si>
  <si>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</si>
  <si>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</si>
  <si>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</si>
  <si>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</si>
  <si>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</si>
  <si>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</si>
  <si>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</si>
  <si>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</si>
  <si>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</si>
  <si>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</si>
  <si>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</si>
  <si>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</si>
  <si>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</si>
  <si>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</si>
  <si>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</si>
  <si>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</si>
  <si>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</si>
  <si>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</si>
  <si>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</si>
  <si>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</si>
  <si>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</si>
  <si>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</si>
  <si>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</si>
  <si>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</si>
  <si>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</si>
  <si>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</si>
  <si>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</si>
  <si>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</si>
  <si>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</si>
  <si>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</si>
  <si>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</si>
  <si>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</si>
  <si>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</si>
  <si>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</si>
  <si>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</si>
  <si>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</si>
  <si>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</si>
  <si>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</si>
  <si>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</si>
  <si>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</si>
  <si>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</si>
  <si>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</si>
  <si>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</si>
  <si>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</si>
  <si>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</si>
  <si>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</si>
  <si>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</si>
  <si>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</si>
  <si>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</si>
  <si>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</si>
  <si>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</si>
  <si>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</si>
  <si>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</si>
  <si>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</si>
  <si>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</si>
  <si>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</si>
  <si>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</si>
  <si>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</si>
  <si>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</si>
  <si>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</si>
  <si>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</si>
  <si>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</si>
  <si>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</si>
  <si>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</si>
  <si>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</si>
  <si>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</si>
  <si>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</si>
  <si>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</si>
  <si>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</si>
  <si>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</si>
  <si>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</si>
  <si>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</si>
  <si>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</si>
  <si>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</si>
  <si>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</si>
  <si>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</si>
  <si>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</si>
  <si>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</si>
  <si>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</si>
  <si>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</si>
  <si>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</si>
  <si>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</si>
  <si>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</si>
  <si>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</si>
  <si>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</si>
  <si>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</si>
  <si>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</si>
  <si>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</si>
  <si>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</si>
  <si>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</si>
  <si>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</si>
  <si>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</si>
  <si>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</si>
  <si>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</si>
  <si>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</si>
  <si>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</si>
  <si>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</si>
  <si>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</si>
  <si>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</si>
  <si>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</si>
  <si>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</si>
  <si>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</si>
  <si>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</si>
  <si>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</si>
  <si>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</si>
  <si>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</si>
  <si>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</si>
  <si>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</si>
  <si>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</si>
  <si>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</si>
  <si>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</si>
  <si>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</si>
  <si>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</si>
  <si>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</si>
  <si>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</si>
  <si>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</si>
  <si>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</si>
  <si>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</si>
  <si>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</si>
  <si>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</si>
  <si>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</si>
  <si>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</si>
  <si>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</si>
  <si>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</si>
  <si>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</si>
  <si>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</si>
  <si>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</si>
  <si>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</si>
  <si>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</si>
  <si>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</si>
  <si>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</si>
  <si>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</si>
  <si>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</si>
  <si>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</si>
  <si>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</si>
  <si>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</si>
  <si>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</si>
  <si>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</si>
  <si>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</si>
  <si>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</si>
  <si>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</si>
  <si>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</si>
  <si>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</si>
  <si>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</si>
  <si>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</si>
  <si>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</si>
  <si>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</si>
  <si>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</si>
  <si>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</si>
  <si>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</si>
  <si>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</si>
  <si>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</si>
  <si>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</si>
  <si>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</si>
  <si>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</si>
  <si>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</si>
  <si>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</si>
  <si>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</si>
  <si>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</si>
  <si>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</si>
  <si>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</si>
  <si>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</si>
  <si>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</si>
  <si>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</si>
  <si>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</si>
  <si>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</si>
  <si>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</si>
  <si>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</si>
  <si>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</si>
  <si>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</si>
  <si>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</si>
  <si>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</si>
  <si>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</si>
  <si>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</si>
  <si>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</si>
  <si>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</si>
  <si>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</si>
  <si>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</si>
  <si>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</si>
  <si>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</si>
  <si>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</si>
  <si>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</si>
  <si>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</si>
  <si>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</si>
  <si>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</si>
  <si>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</si>
  <si>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</si>
  <si>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</si>
  <si>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</si>
  <si>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</si>
  <si>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</si>
  <si>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</si>
  <si>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</si>
  <si>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</si>
  <si>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</si>
  <si>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</si>
  <si>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</si>
  <si>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</si>
  <si>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</si>
  <si>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</si>
  <si>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</si>
  <si>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</si>
  <si>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</si>
  <si>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</si>
  <si>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</si>
  <si>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</si>
  <si>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</si>
  <si>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</si>
  <si>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</si>
  <si>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</si>
  <si>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</si>
  <si>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</si>
  <si>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</si>
  <si>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</si>
  <si>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</si>
  <si>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</si>
  <si>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</si>
  <si>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</si>
  <si>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</si>
  <si>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</si>
  <si>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</si>
  <si>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</si>
  <si>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</si>
  <si>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</si>
  <si>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</si>
  <si>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</si>
  <si>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</si>
  <si>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</si>
  <si>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</si>
  <si>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</si>
  <si>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</si>
  <si>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</si>
  <si>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</si>
  <si>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</si>
  <si>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</si>
  <si>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</si>
  <si>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</si>
  <si>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</si>
  <si>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</si>
  <si>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</si>
  <si>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</si>
  <si>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</si>
  <si>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</si>
  <si>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</si>
  <si>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</si>
  <si>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</si>
  <si>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</si>
  <si>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</si>
  <si>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</si>
  <si>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</si>
  <si>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</si>
  <si>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</si>
  <si>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</si>
  <si>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</si>
  <si>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</si>
  <si>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</si>
  <si>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</si>
  <si>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</si>
  <si>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</si>
  <si>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</si>
  <si>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</si>
  <si>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</si>
  <si>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</si>
  <si>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</si>
  <si>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</si>
  <si>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</si>
  <si>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</si>
  <si>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</si>
  <si>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</si>
  <si>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</si>
  <si>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</si>
  <si>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</si>
  <si>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</si>
  <si>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</si>
  <si>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</si>
  <si>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</si>
  <si>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</si>
  <si>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</si>
  <si>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</si>
  <si>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</si>
  <si>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</si>
  <si>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</si>
  <si>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</si>
  <si>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</si>
  <si>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</si>
  <si>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</si>
  <si>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</si>
  <si>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</si>
  <si>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</si>
  <si>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</si>
  <si>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</si>
  <si>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</si>
  <si>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</si>
  <si>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</si>
  <si>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</si>
  <si>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</si>
  <si>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</si>
  <si>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</si>
  <si>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</si>
  <si>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</si>
  <si>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</si>
  <si>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</si>
  <si>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</si>
  <si>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</si>
  <si>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</si>
  <si>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</si>
  <si>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</si>
  <si>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</si>
  <si>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</si>
  <si>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</si>
  <si>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</si>
  <si>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</si>
  <si>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</si>
  <si>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</si>
  <si>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</si>
  <si>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</si>
  <si>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</si>
  <si>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</si>
  <si>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</si>
  <si>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</si>
  <si>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</si>
  <si>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</si>
  <si>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</si>
  <si>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</si>
  <si>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</si>
  <si>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</si>
  <si>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</si>
  <si>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</si>
  <si>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</si>
  <si>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</si>
  <si>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</si>
  <si>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</si>
  <si>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</si>
  <si>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</si>
  <si>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</si>
  <si>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</si>
  <si>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</si>
  <si>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</si>
  <si>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</si>
  <si>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</si>
  <si>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</si>
  <si>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</si>
  <si>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</si>
  <si>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</si>
  <si>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</si>
  <si>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</si>
  <si>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</si>
  <si>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</si>
  <si>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</si>
  <si>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</si>
  <si>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</si>
  <si>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</si>
  <si>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</si>
  <si>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</si>
  <si>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</si>
  <si>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</si>
  <si>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</si>
  <si>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</si>
  <si>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</si>
  <si>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</si>
  <si>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</si>
  <si>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</si>
  <si>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</si>
  <si>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</si>
  <si>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</si>
  <si>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</si>
  <si>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</si>
  <si>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</si>
  <si>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</si>
  <si>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</si>
  <si>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</si>
  <si>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</si>
  <si>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</si>
  <si>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</si>
  <si>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</si>
  <si>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</si>
  <si>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</si>
  <si>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</si>
  <si>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</si>
  <si>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</si>
  <si>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</si>
  <si>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</si>
  <si>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</si>
  <si>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</si>
  <si>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</si>
  <si>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</si>
  <si>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</si>
  <si>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</si>
  <si>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</si>
  <si>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</si>
  <si>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</si>
  <si>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</si>
  <si>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</si>
  <si>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</si>
  <si>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</si>
  <si>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</si>
  <si>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</si>
  <si>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</si>
  <si>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</si>
  <si>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</si>
  <si>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</si>
  <si>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</si>
  <si>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</si>
  <si>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</si>
  <si>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</si>
  <si>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</si>
  <si>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</si>
  <si>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</si>
  <si>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</si>
  <si>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</si>
  <si>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</si>
  <si>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</si>
  <si>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</si>
  <si>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</si>
  <si>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</si>
  <si>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</si>
  <si>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</si>
  <si>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</si>
  <si>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</si>
  <si>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</si>
  <si>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</si>
  <si>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</si>
  <si>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</si>
  <si>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</si>
  <si>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</si>
  <si>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</si>
  <si>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</si>
  <si>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</si>
  <si>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</si>
  <si>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</si>
  <si>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</si>
  <si>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</si>
  <si>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</si>
  <si>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</si>
  <si>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</si>
  <si>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</si>
  <si>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</si>
  <si>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</si>
  <si>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</si>
  <si>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</si>
  <si>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</si>
  <si>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</si>
  <si>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</si>
  <si>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</si>
  <si>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</si>
  <si>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</si>
  <si>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</si>
  <si>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</si>
  <si>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</si>
  <si>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</si>
  <si>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</si>
  <si>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</si>
  <si>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</si>
  <si>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</si>
  <si>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</si>
  <si>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</si>
  <si>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</si>
  <si>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</si>
  <si>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</si>
  <si>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</si>
  <si>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</si>
  <si>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</si>
  <si>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</si>
  <si>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</si>
  <si>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</si>
  <si>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</si>
  <si>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</si>
  <si>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</si>
  <si>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</si>
  <si>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</si>
  <si>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</si>
  <si>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</si>
  <si>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</si>
  <si>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</si>
  <si>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</si>
  <si>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</si>
  <si>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</si>
  <si>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</si>
  <si>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</si>
  <si>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</si>
  <si>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</si>
  <si>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</si>
  <si>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</si>
  <si>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</si>
  <si>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</si>
  <si>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</si>
  <si>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</si>
  <si>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</si>
  <si>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</si>
  <si>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</si>
  <si>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</si>
  <si>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</si>
  <si>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</si>
  <si>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</si>
  <si>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</si>
  <si>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</si>
  <si>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</si>
  <si>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</si>
  <si>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</si>
  <si>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</si>
  <si>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</si>
  <si>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</si>
  <si>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</si>
  <si>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</si>
  <si>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</si>
  <si>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</si>
  <si>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</si>
  <si>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</si>
  <si>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</si>
  <si>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</si>
  <si>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</si>
  <si>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</si>
  <si>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</si>
  <si>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</si>
  <si>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</si>
  <si>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</si>
  <si>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</si>
  <si>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</si>
  <si>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</si>
  <si>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</si>
  <si>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</si>
  <si>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</si>
  <si>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</si>
  <si>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</si>
  <si>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</si>
  <si>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</si>
  <si>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</si>
  <si>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</si>
  <si>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</si>
  <si>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</si>
  <si>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</si>
  <si>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</si>
  <si>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</si>
  <si>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</si>
  <si>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</si>
  <si>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</si>
  <si>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</si>
  <si>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</si>
  <si>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</si>
  <si>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</si>
  <si>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</si>
  <si>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</si>
  <si>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</si>
  <si>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</si>
  <si>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</si>
  <si>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</si>
  <si>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</si>
  <si>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</si>
  <si>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</si>
  <si>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</si>
  <si>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</si>
  <si>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</si>
  <si>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</si>
  <si>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</si>
  <si>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</si>
  <si>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</si>
  <si>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</si>
  <si>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</si>
  <si>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</si>
  <si>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</si>
  <si>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</si>
  <si>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</si>
  <si>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</si>
  <si>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</si>
  <si>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</si>
  <si>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</si>
  <si>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</si>
  <si>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</si>
  <si>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</si>
  <si>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</si>
  <si>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</si>
  <si>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</si>
  <si>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</si>
  <si>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</si>
  <si>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</si>
  <si>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</si>
  <si>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</si>
  <si>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</si>
  <si>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</si>
  <si>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</si>
  <si>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</si>
  <si>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</si>
  <si>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</si>
  <si>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</si>
  <si>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</si>
  <si>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</si>
  <si>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</si>
  <si>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</si>
  <si>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</si>
  <si>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</si>
  <si>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</si>
  <si>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</si>
  <si>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</si>
  <si>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</si>
  <si>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</si>
  <si>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</si>
  <si>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</si>
  <si>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</si>
  <si>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</si>
  <si>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</si>
  <si>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</si>
  <si>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</si>
  <si>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</si>
  <si>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</si>
  <si>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</si>
  <si>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</si>
  <si>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</si>
  <si>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</si>
  <si>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</si>
  <si>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</si>
  <si>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</si>
  <si>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</si>
  <si>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</si>
  <si>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</si>
  <si>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</si>
  <si>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</si>
  <si>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</si>
  <si>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</si>
  <si>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</si>
  <si>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</si>
  <si>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</si>
  <si>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</si>
  <si>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</si>
  <si>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</si>
  <si>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</si>
  <si>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</si>
  <si>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</si>
  <si>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</si>
  <si>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</si>
  <si>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</si>
  <si>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</si>
  <si>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</si>
  <si>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</si>
  <si>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</si>
  <si>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</si>
  <si>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</si>
  <si>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</si>
  <si>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</si>
  <si>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</si>
  <si>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</si>
  <si>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</si>
  <si>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</si>
  <si>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</si>
  <si>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</si>
  <si>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</si>
  <si>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</si>
  <si>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</si>
  <si>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</si>
  <si>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</si>
  <si>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</si>
  <si>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</si>
  <si>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</si>
  <si>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</si>
  <si>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</si>
  <si>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</si>
  <si>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</si>
  <si>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</si>
  <si>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</si>
  <si>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</si>
  <si>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</si>
  <si>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</si>
  <si>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</si>
  <si>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</si>
  <si>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</si>
  <si>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</si>
  <si>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</si>
  <si>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</si>
  <si>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</si>
  <si>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</si>
  <si>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</si>
  <si>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</si>
  <si>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</si>
  <si>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</si>
  <si>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</si>
  <si>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</si>
  <si>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</si>
  <si>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</si>
  <si>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</si>
  <si>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</si>
  <si>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</si>
  <si>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</si>
  <si>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</si>
  <si>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</si>
  <si>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</si>
  <si>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</si>
  <si>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</si>
  <si>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</si>
  <si>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</si>
  <si>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</si>
  <si>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</si>
  <si>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</si>
  <si>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</si>
  <si>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</si>
  <si>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</si>
  <si>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</si>
  <si>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</si>
  <si>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</si>
  <si>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</si>
  <si>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</si>
  <si>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</si>
  <si>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</si>
  <si>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</si>
  <si>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</si>
  <si>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</si>
  <si>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</si>
  <si>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</si>
  <si>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</si>
  <si>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</si>
  <si>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</si>
  <si>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</si>
  <si>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</si>
  <si>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</si>
  <si>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</si>
  <si>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</si>
  <si>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</si>
  <si>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</si>
  <si>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</si>
  <si>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</si>
  <si>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</si>
  <si>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</si>
  <si>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</si>
  <si>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</si>
  <si>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</si>
  <si>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</si>
  <si>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</si>
  <si>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</si>
  <si>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</si>
  <si>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</si>
  <si>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</si>
  <si>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</si>
  <si>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</si>
  <si>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</si>
  <si>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</si>
  <si>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</si>
  <si>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</si>
  <si>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</si>
  <si>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</si>
  <si>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</si>
  <si>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</si>
  <si>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</si>
  <si>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</si>
  <si>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</si>
  <si>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</si>
  <si>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</si>
  <si>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</si>
  <si>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</si>
  <si>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</si>
  <si>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</si>
  <si>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</si>
  <si>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</si>
  <si>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</si>
  <si>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</si>
  <si>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</si>
  <si>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</si>
  <si>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</si>
  <si>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</si>
  <si>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</si>
  <si>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</si>
  <si>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</si>
  <si>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</si>
  <si>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</si>
  <si>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</si>
  <si>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</si>
  <si>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</si>
  <si>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</si>
  <si>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</si>
  <si>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</si>
  <si>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</si>
  <si>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</si>
  <si>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</si>
  <si>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</si>
  <si>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</si>
  <si>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</si>
  <si>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</si>
  <si>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</si>
  <si>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</si>
  <si>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</si>
  <si>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</si>
  <si>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</si>
  <si>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</si>
  <si>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</si>
  <si>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</si>
  <si>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</si>
  <si>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</si>
  <si>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</si>
  <si>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</si>
  <si>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</si>
  <si>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</si>
  <si>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</si>
  <si>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</si>
  <si>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</si>
  <si>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</si>
  <si>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</si>
  <si>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</si>
  <si>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</si>
  <si>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</si>
  <si>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</si>
  <si>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</si>
  <si>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</si>
  <si>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</si>
  <si>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</si>
  <si>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</si>
  <si>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</si>
  <si>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</si>
  <si>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</si>
  <si>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</si>
  <si>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</si>
  <si>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</si>
  <si>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</si>
  <si>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</si>
  <si>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</si>
  <si>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</si>
  <si>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</si>
  <si>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</si>
  <si>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</si>
  <si>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</si>
  <si>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</si>
  <si>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</si>
  <si>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</si>
  <si>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</si>
  <si>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</si>
  <si>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</si>
  <si>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</si>
  <si>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</si>
  <si>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</si>
  <si>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</si>
  <si>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</si>
  <si>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</si>
  <si>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</si>
  <si>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</si>
  <si>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</si>
  <si>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</si>
  <si>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</si>
  <si>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</si>
  <si>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</si>
  <si>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</si>
  <si>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</si>
  <si>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</si>
  <si>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</si>
  <si>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</si>
  <si>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</si>
  <si>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</si>
  <si>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</si>
  <si>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</si>
  <si>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</si>
  <si>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</si>
  <si>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</si>
  <si>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</si>
  <si>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</si>
  <si>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</si>
  <si>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</si>
  <si>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</si>
  <si>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</si>
  <si>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</si>
  <si>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</si>
  <si>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</si>
  <si>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</si>
  <si>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</si>
  <si>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</si>
  <si>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</si>
  <si>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</si>
  <si>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</si>
  <si>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</si>
  <si>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</si>
  <si>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</si>
  <si>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</si>
  <si>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</si>
  <si>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</si>
  <si>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</si>
  <si>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</si>
  <si>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</si>
  <si>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</si>
  <si>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</si>
  <si>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</si>
  <si>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</si>
  <si>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</si>
  <si>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</si>
  <si>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</si>
  <si>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</si>
  <si>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</si>
  <si>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</si>
  <si>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</si>
  <si>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</si>
  <si>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</si>
  <si>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</si>
  <si>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</si>
  <si>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</si>
  <si>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</si>
  <si>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</si>
  <si>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</si>
  <si>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</si>
  <si>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</si>
  <si>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</si>
  <si>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</si>
  <si>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</si>
  <si>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</si>
  <si>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</si>
  <si>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</si>
  <si>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</si>
  <si>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</si>
  <si>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</si>
  <si>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</si>
  <si>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</si>
  <si>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</si>
  <si>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</si>
  <si>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</si>
  <si>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</si>
  <si>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</si>
  <si>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</si>
  <si>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</si>
  <si>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</si>
  <si>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</si>
  <si>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</si>
  <si>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</si>
  <si>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</si>
  <si>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</si>
  <si>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</si>
  <si>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</si>
  <si>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</si>
  <si>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</si>
  <si>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</si>
  <si>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</si>
  <si>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</si>
  <si>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</si>
  <si>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</si>
  <si>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</si>
  <si>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</si>
  <si>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</si>
  <si>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</si>
  <si>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</si>
  <si>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</si>
  <si>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</si>
  <si>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</si>
  <si>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</si>
  <si>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</si>
  <si>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</si>
  <si>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</si>
  <si>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</si>
  <si>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</si>
  <si>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</si>
  <si>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</si>
  <si>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</si>
  <si>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</si>
  <si>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</si>
  <si>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</si>
  <si>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</si>
  <si>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</si>
  <si>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</si>
  <si>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</si>
  <si>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</si>
  <si>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</si>
  <si>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</si>
  <si>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</si>
  <si>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</si>
  <si>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</si>
  <si>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</si>
  <si>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</si>
  <si>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</si>
  <si>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</si>
  <si>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</si>
  <si>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</si>
  <si>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</si>
  <si>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</si>
  <si>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</si>
  <si>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</si>
  <si>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</si>
  <si>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</si>
  <si>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</si>
  <si>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</si>
  <si>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</si>
  <si>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</si>
  <si>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</si>
  <si>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</si>
  <si>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</si>
  <si>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</si>
  <si>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</si>
  <si>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</si>
  <si>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</si>
  <si>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</si>
  <si>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</si>
  <si>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</si>
  <si>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</si>
  <si>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</si>
  <si>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</si>
  <si>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</si>
  <si>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</si>
  <si>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</si>
  <si>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</si>
  <si>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</si>
  <si>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</si>
  <si>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</si>
  <si>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</si>
  <si>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</si>
  <si>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</si>
  <si>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</si>
  <si>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</si>
  <si>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</si>
  <si>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</si>
  <si>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</si>
  <si>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</si>
  <si>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</si>
  <si>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</si>
  <si>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</si>
  <si>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</si>
  <si>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</si>
  <si>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</si>
  <si>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</si>
  <si>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</si>
  <si>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</si>
  <si>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</si>
  <si>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</si>
  <si>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</si>
  <si>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</si>
  <si>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</si>
  <si>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</si>
  <si>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</si>
  <si>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</si>
  <si>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</si>
  <si>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</si>
  <si>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</si>
  <si>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</si>
  <si>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</si>
  <si>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</si>
  <si>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</si>
  <si>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</si>
  <si>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</si>
  <si>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</si>
  <si>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</si>
  <si>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</si>
  <si>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</si>
  <si>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</si>
  <si>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</si>
  <si>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</si>
  <si>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</si>
  <si>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</si>
  <si>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</si>
  <si>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</si>
  <si>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</si>
  <si>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</si>
  <si>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</si>
  <si>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</si>
  <si>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</si>
  <si>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</si>
  <si>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</si>
  <si>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</si>
  <si>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</si>
  <si>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</si>
  <si>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</si>
  <si>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</si>
  <si>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</si>
  <si>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</si>
  <si>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</si>
  <si>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</si>
  <si>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</si>
  <si>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</si>
  <si>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</si>
  <si>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</si>
  <si>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</si>
  <si>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</si>
  <si>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</si>
  <si>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</si>
  <si>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</si>
  <si>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</si>
  <si>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</si>
  <si>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</si>
  <si>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</si>
  <si>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</si>
  <si>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</si>
  <si>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</si>
  <si>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</si>
  <si>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</si>
  <si>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</si>
  <si>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</si>
  <si>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</si>
  <si>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</si>
  <si>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</si>
  <si>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</si>
  <si>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</si>
  <si>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</si>
  <si>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</si>
  <si>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</si>
  <si>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</si>
  <si>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</si>
  <si>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</si>
  <si>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</si>
  <si>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</si>
  <si>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</si>
  <si>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</si>
  <si>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</si>
  <si>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</si>
  <si>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</si>
  <si>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</si>
  <si>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</si>
  <si>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</si>
  <si>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</si>
  <si>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</si>
  <si>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</si>
  <si>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</si>
  <si>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</si>
  <si>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</si>
  <si>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</si>
  <si>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</si>
  <si>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</si>
  <si>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</si>
  <si>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</si>
  <si>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</si>
  <si>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</si>
  <si>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</si>
  <si>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</si>
  <si>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</si>
  <si>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</si>
  <si>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</si>
  <si>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</si>
  <si>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</si>
  <si>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</si>
  <si>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</si>
  <si>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</si>
  <si>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</si>
  <si>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</si>
  <si>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</si>
  <si>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</si>
  <si>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</si>
  <si>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</si>
  <si>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</si>
  <si>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</si>
  <si>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</si>
  <si>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</si>
  <si>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</si>
  <si>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</si>
  <si>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</si>
  <si>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</si>
  <si>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</si>
  <si>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</si>
  <si>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</si>
  <si>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</si>
  <si>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</si>
  <si>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</si>
  <si>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</si>
  <si>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</si>
  <si>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</si>
  <si>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</si>
  <si>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</si>
  <si>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</si>
  <si>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</si>
  <si>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</si>
  <si>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</si>
  <si>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</si>
  <si>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</si>
  <si>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</si>
  <si>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</si>
  <si>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</si>
  <si>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</si>
  <si>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</si>
  <si>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</si>
  <si>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</si>
  <si>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</si>
  <si>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</si>
  <si>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</si>
  <si>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</si>
  <si>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</si>
  <si>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</si>
  <si>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</si>
  <si>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</si>
  <si>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</si>
  <si>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</si>
  <si>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</si>
  <si>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</si>
  <si>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</si>
  <si>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</si>
  <si>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</si>
  <si>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</si>
  <si>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</si>
  <si>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</si>
  <si>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</si>
  <si>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</si>
  <si>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</si>
  <si>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</si>
  <si>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</si>
  <si>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</si>
  <si>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</si>
  <si>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</si>
  <si>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</si>
  <si>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</si>
  <si>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</si>
  <si>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</si>
  <si>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</si>
  <si>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</si>
  <si>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</si>
  <si>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</si>
  <si>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</si>
  <si>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</si>
  <si>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</si>
  <si>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</si>
  <si>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</si>
  <si>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</si>
  <si>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</si>
  <si>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</si>
  <si>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</si>
  <si>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</si>
  <si>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</si>
  <si>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</si>
  <si>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</si>
  <si>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</si>
  <si>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</si>
  <si>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</si>
  <si>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</si>
  <si>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</si>
  <si>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</si>
  <si>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</si>
  <si>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</si>
  <si>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</si>
  <si>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</si>
  <si>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</si>
  <si>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</si>
  <si>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</si>
  <si>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</si>
  <si>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</si>
  <si>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</si>
  <si>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</si>
  <si>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</si>
  <si>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</si>
  <si>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</si>
  <si>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</si>
  <si>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</si>
  <si>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</si>
  <si>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</si>
  <si>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</si>
  <si>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</si>
  <si>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</si>
  <si>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</si>
  <si>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</si>
  <si>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</si>
  <si>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</si>
  <si>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</si>
  <si>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</si>
  <si>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</si>
  <si>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</si>
  <si>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</si>
  <si>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</si>
  <si>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</si>
  <si>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</si>
  <si>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</si>
  <si>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</si>
  <si>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</si>
  <si>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</si>
  <si>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</si>
  <si>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</si>
  <si>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</si>
  <si>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</si>
  <si>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</si>
  <si>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</si>
  <si>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</si>
  <si>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</si>
  <si>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</si>
  <si>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</si>
  <si>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</si>
  <si>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</si>
  <si>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</si>
  <si>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</si>
  <si>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</si>
  <si>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</si>
  <si>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</si>
  <si>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</si>
  <si>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</si>
  <si>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</si>
  <si>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</si>
  <si>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</si>
  <si>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</si>
  <si>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</si>
  <si>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</si>
  <si>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</si>
  <si>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</si>
  <si>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</si>
  <si>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</si>
  <si>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</si>
  <si>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</si>
  <si>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</si>
  <si>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</si>
  <si>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</si>
  <si>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</si>
  <si>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</si>
  <si>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</si>
  <si>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</si>
  <si>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</si>
  <si>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</si>
  <si>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</si>
  <si>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</si>
  <si>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</si>
  <si>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</si>
  <si>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</si>
  <si>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</si>
  <si>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</si>
  <si>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</si>
  <si>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</si>
  <si>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</si>
  <si>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</si>
  <si>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</si>
  <si>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</si>
  <si>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</si>
  <si>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</si>
  <si>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</si>
  <si>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</si>
  <si>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</si>
  <si>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</si>
  <si>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</si>
  <si>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</si>
  <si>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</si>
  <si>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</si>
  <si>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</si>
  <si>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</si>
  <si>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</si>
  <si>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</si>
  <si>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</si>
  <si>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</si>
  <si>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</si>
  <si>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</si>
  <si>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</si>
  <si>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</si>
  <si>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</si>
  <si>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</si>
  <si>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</si>
  <si>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</si>
  <si>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</si>
  <si>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</si>
  <si>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</si>
  <si>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</si>
  <si>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</si>
  <si>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</si>
  <si>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</si>
  <si>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</si>
  <si>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</si>
  <si>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</si>
  <si>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</si>
  <si>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</si>
  <si>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</si>
  <si>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</si>
  <si>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</si>
  <si>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</si>
  <si>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</si>
  <si>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</si>
  <si>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</si>
  <si>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</si>
  <si>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</si>
  <si>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</si>
  <si>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</si>
  <si>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</si>
  <si>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</si>
  <si>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</si>
  <si>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</si>
  <si>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</si>
  <si>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</si>
  <si>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</si>
  <si>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</si>
  <si>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</si>
  <si>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</si>
  <si>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</si>
  <si>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</si>
  <si>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</si>
  <si>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</si>
  <si>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</si>
  <si>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</si>
  <si>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</si>
  <si>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</si>
  <si>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</si>
  <si>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</si>
  <si>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</si>
  <si>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</si>
  <si>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</si>
  <si>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</si>
  <si>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</si>
  <si>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</si>
  <si>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</si>
  <si>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</si>
  <si>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</si>
  <si>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</si>
  <si>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</si>
  <si>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</si>
  <si>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</si>
  <si>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</si>
  <si>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</si>
  <si>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</si>
  <si>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</si>
  <si>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</si>
  <si>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</si>
  <si>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</si>
  <si>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</si>
  <si>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</si>
  <si>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</si>
  <si>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</si>
  <si>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</si>
  <si>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</si>
  <si>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</si>
  <si>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</si>
  <si>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</si>
  <si>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</si>
  <si>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</si>
  <si>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</si>
  <si>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</si>
  <si>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</si>
  <si>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</si>
  <si>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</si>
  <si>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</si>
  <si>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</si>
  <si>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</si>
  <si>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</si>
  <si>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</si>
  <si>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</si>
  <si>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</si>
  <si>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</si>
  <si>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</si>
  <si>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</si>
  <si>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</si>
  <si>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</si>
  <si>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</si>
  <si>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</si>
  <si>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</si>
  <si>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</si>
  <si>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</si>
  <si>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</si>
  <si>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</si>
  <si>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</si>
  <si>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</si>
  <si>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</si>
  <si>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</si>
  <si>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</si>
  <si>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</si>
  <si>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</si>
  <si>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</si>
  <si>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</si>
  <si>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</si>
  <si>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</si>
  <si>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</si>
  <si>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</si>
  <si>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</si>
  <si>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</si>
  <si>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</si>
  <si>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</si>
  <si>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</si>
  <si>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</si>
  <si>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</si>
  <si>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</si>
  <si>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</si>
  <si>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</si>
  <si>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</si>
  <si>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</si>
  <si>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</si>
  <si>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</si>
  <si>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</si>
  <si>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</si>
  <si>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</si>
  <si>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</si>
  <si>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</si>
  <si>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</si>
  <si>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</si>
  <si>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</si>
  <si>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</si>
  <si>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</si>
  <si>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</si>
  <si>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</si>
  <si>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</si>
  <si>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</si>
  <si>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</si>
  <si>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</si>
  <si>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</si>
  <si>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</si>
  <si>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</si>
  <si>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</si>
  <si>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</si>
  <si>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</si>
  <si>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</si>
  <si>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</si>
  <si>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</si>
  <si>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</si>
  <si>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</si>
  <si>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</si>
  <si>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</si>
  <si>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</si>
  <si>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</si>
  <si>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</si>
  <si>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</si>
  <si>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</si>
  <si>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</si>
  <si>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</si>
  <si>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</si>
  <si>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</si>
  <si>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</si>
  <si>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</si>
  <si>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</si>
  <si>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</si>
  <si>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</si>
  <si>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</si>
  <si>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</si>
  <si>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</si>
  <si>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</si>
  <si>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</si>
  <si>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</si>
  <si>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</si>
  <si>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</si>
  <si>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</si>
  <si>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</si>
  <si>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</si>
  <si>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</si>
  <si>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</si>
  <si>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</si>
  <si>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</si>
  <si>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</si>
  <si>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</si>
  <si>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</si>
  <si>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</si>
  <si>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</si>
  <si>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</si>
  <si>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</si>
  <si>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</si>
  <si>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</si>
  <si>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</si>
  <si>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</si>
  <si>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</si>
  <si>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</si>
  <si>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</si>
  <si>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</si>
  <si>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</si>
  <si>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</si>
  <si>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</si>
  <si>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</si>
  <si>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</si>
  <si>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</si>
  <si>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</si>
  <si>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</si>
  <si>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</si>
  <si>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</si>
  <si>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</si>
  <si>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</si>
  <si>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</si>
  <si>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</si>
  <si>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</si>
  <si>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</si>
  <si>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</si>
  <si>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</si>
  <si>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</si>
  <si>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</si>
  <si>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</si>
  <si>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</si>
  <si>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</si>
  <si>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</si>
  <si>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</si>
  <si>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</si>
  <si>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</si>
  <si>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</si>
  <si>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</si>
  <si>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</si>
  <si>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</si>
  <si>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</si>
  <si>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</si>
  <si>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</si>
  <si>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</si>
  <si>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</si>
  <si>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</si>
  <si>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</si>
  <si>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</si>
  <si>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</si>
  <si>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</si>
  <si>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</si>
  <si>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</si>
  <si>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</si>
  <si>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</si>
  <si>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</si>
  <si>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</si>
  <si>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</si>
  <si>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</si>
  <si>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</si>
  <si>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</si>
  <si>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</si>
  <si>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</si>
  <si>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</si>
  <si>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</si>
  <si>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</si>
  <si>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</si>
  <si>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</si>
  <si>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</si>
  <si>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</si>
  <si>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</si>
  <si>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</si>
  <si>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</si>
  <si>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</si>
  <si>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</si>
  <si>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</si>
  <si>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</si>
  <si>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</si>
  <si>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</si>
  <si>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</si>
  <si>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</si>
  <si>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</si>
  <si>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</si>
  <si>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</si>
  <si>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</si>
  <si>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</si>
  <si>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</si>
  <si>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</si>
  <si>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</si>
  <si>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</si>
  <si>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</si>
  <si>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</si>
  <si>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</si>
  <si>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</si>
  <si>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</si>
  <si>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</si>
  <si>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</si>
  <si>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</si>
  <si>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</si>
  <si>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</si>
  <si>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</si>
  <si>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</si>
  <si>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</si>
  <si>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</si>
  <si>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</si>
  <si>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</si>
  <si>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</si>
  <si>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</si>
  <si>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</si>
  <si>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</si>
  <si>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</si>
  <si>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</si>
  <si>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</si>
  <si>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</si>
  <si>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</si>
  <si>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</si>
  <si>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</si>
  <si>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</si>
  <si>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</si>
  <si>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</si>
  <si>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</si>
  <si>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</si>
  <si>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</si>
  <si>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</si>
  <si>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</si>
  <si>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</si>
  <si>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</si>
  <si>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</si>
  <si>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</si>
  <si>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</si>
  <si>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</si>
  <si>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</si>
  <si>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</si>
  <si>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</si>
  <si>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</si>
  <si>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</si>
  <si>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</si>
  <si>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</si>
  <si>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</si>
  <si>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</si>
  <si>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</si>
  <si>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</si>
  <si>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</si>
  <si>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</si>
  <si>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</si>
  <si>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</si>
  <si>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</si>
  <si>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</si>
  <si>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</si>
  <si>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</si>
  <si>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</si>
  <si>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</si>
  <si>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</si>
  <si>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</si>
  <si>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</si>
  <si>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</si>
  <si>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</si>
  <si>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</si>
  <si>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</si>
  <si>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</si>
  <si>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</si>
  <si>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</si>
  <si>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</si>
  <si>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</si>
  <si>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</si>
  <si>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</si>
  <si>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</si>
  <si>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</si>
  <si>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</si>
  <si>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</si>
  <si>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</si>
  <si>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</si>
  <si>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</si>
  <si>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</si>
  <si>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</si>
  <si>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</si>
  <si>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</si>
  <si>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</si>
  <si>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</si>
  <si>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</si>
  <si>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</si>
  <si>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</si>
  <si>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</si>
  <si>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</si>
  <si>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</si>
  <si>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</si>
  <si>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</si>
  <si>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</si>
  <si>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</si>
  <si>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</si>
  <si>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</si>
  <si>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</si>
  <si>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</si>
  <si>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</si>
  <si>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</si>
  <si>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</si>
  <si>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</si>
  <si>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</si>
  <si>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</si>
  <si>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</si>
  <si>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</si>
  <si>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</si>
  <si>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</si>
  <si>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</si>
  <si>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</si>
  <si>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</si>
  <si>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</si>
  <si>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</si>
  <si>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</si>
  <si>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</si>
  <si>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</si>
  <si>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</si>
  <si>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</si>
  <si>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</si>
  <si>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</si>
  <si>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</si>
  <si>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</si>
  <si>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</si>
  <si>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</si>
  <si>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</si>
  <si>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</si>
  <si>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</si>
  <si>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</si>
  <si>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</si>
  <si>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</si>
  <si>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</si>
  <si>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</si>
  <si>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</si>
  <si>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</si>
  <si>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</si>
  <si>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</si>
  <si>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</si>
  <si>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</si>
  <si>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</si>
  <si>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</si>
  <si>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</si>
  <si>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</si>
  <si>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</si>
  <si>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</si>
  <si>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</si>
  <si>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</si>
  <si>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</si>
  <si>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</si>
  <si>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</si>
  <si>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</si>
  <si>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</si>
  <si>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</si>
  <si>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</si>
  <si>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</si>
  <si>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</si>
  <si>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</si>
  <si>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</si>
  <si>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</si>
  <si>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</si>
  <si>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</si>
  <si>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</si>
  <si>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</si>
  <si>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</si>
  <si>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</si>
  <si>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</si>
  <si>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</si>
  <si>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</si>
  <si>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</si>
  <si>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</si>
  <si>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</si>
  <si>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</si>
  <si>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</si>
  <si>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</si>
  <si>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</si>
  <si>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</si>
  <si>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</si>
  <si>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</si>
  <si>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</si>
  <si>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</si>
  <si>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</si>
  <si>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</si>
  <si>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</si>
  <si>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</si>
  <si>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</si>
  <si>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</si>
  <si>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</si>
  <si>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</si>
  <si>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</si>
  <si>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</si>
  <si>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</si>
  <si>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</si>
  <si>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</si>
  <si>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</si>
  <si>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</si>
  <si>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</si>
  <si>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</si>
  <si>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</si>
  <si>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</si>
  <si>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</si>
  <si>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</si>
  <si>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</si>
  <si>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</si>
  <si>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</si>
  <si>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</si>
  <si>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</si>
  <si>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</si>
  <si>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</si>
  <si>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</si>
  <si>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</si>
  <si>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</si>
  <si>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</si>
  <si>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</si>
  <si>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</si>
  <si>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</si>
  <si>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</si>
  <si>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</si>
  <si>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</si>
  <si>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</si>
  <si>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</si>
  <si>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</si>
  <si>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</si>
  <si>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</si>
  <si>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</si>
  <si>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</si>
  <si>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</si>
  <si>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</si>
  <si>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</si>
  <si>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</si>
  <si>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</si>
  <si>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</si>
  <si>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</si>
  <si>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</si>
  <si>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</si>
  <si>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</si>
  <si>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</si>
  <si>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</si>
  <si>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</si>
  <si>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</si>
  <si>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</si>
  <si>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</si>
  <si>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</si>
  <si>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</si>
  <si>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</si>
  <si>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</si>
  <si>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</si>
  <si>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</si>
  <si>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</si>
  <si>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</si>
  <si>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</si>
  <si>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</si>
  <si>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</si>
  <si>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</si>
  <si>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</si>
  <si>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</si>
  <si>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</si>
  <si>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</si>
  <si>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</si>
  <si>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</si>
  <si>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</si>
  <si>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</si>
  <si>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</si>
  <si>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</si>
  <si>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</si>
  <si>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</si>
  <si>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</si>
  <si>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</si>
  <si>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</si>
  <si>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</si>
  <si>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</si>
  <si>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</si>
  <si>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</si>
  <si>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</si>
  <si>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</si>
  <si>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</si>
  <si>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</si>
  <si>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</si>
  <si>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</si>
  <si>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</si>
  <si>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</si>
  <si>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</si>
  <si>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</si>
  <si>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</si>
  <si>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</si>
  <si>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</si>
  <si>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</si>
  <si>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</si>
  <si>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</si>
  <si>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</si>
  <si>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</si>
  <si>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</si>
  <si>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</si>
  <si>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</si>
  <si>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</si>
  <si>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</si>
  <si>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</si>
  <si>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</si>
  <si>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</si>
  <si>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</si>
  <si>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</si>
  <si>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</si>
  <si>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</si>
  <si>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</si>
  <si>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</si>
  <si>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</si>
  <si>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</si>
  <si>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</si>
  <si>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</si>
  <si>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</si>
  <si>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</si>
  <si>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</si>
  <si>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</si>
  <si>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</si>
  <si>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</si>
  <si>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</si>
  <si>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</si>
  <si>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</si>
  <si>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</si>
  <si>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</si>
  <si>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</si>
  <si>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</si>
  <si>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</si>
  <si>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</si>
  <si>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</si>
  <si>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</si>
  <si>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</si>
  <si>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</si>
  <si>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</si>
  <si>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</si>
  <si>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</si>
  <si>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</si>
  <si>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</si>
  <si>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</si>
  <si>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</si>
  <si>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</si>
  <si>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</si>
  <si>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</si>
  <si>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</si>
  <si>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</si>
  <si>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</si>
  <si>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</si>
  <si>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</si>
  <si>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</si>
  <si>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</si>
  <si>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</si>
  <si>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</si>
  <si>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</si>
  <si>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</si>
  <si>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</si>
  <si>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</si>
  <si>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</si>
  <si>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</si>
  <si>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</si>
  <si>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</si>
  <si>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</si>
  <si>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</si>
  <si>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</si>
  <si>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</si>
  <si>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</si>
  <si>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</si>
  <si>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</si>
  <si>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</si>
  <si>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</si>
  <si>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</si>
  <si>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</si>
  <si>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</si>
  <si>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</si>
  <si>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</si>
  <si>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</si>
  <si>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</si>
  <si>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</si>
  <si>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</si>
  <si>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</si>
  <si>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</si>
  <si>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</si>
  <si>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</si>
  <si>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</si>
  <si>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</si>
  <si>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</si>
  <si>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</si>
  <si>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</si>
  <si>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</si>
  <si>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</si>
  <si>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</si>
  <si>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</si>
  <si>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</si>
  <si>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</si>
  <si>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</si>
  <si>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</si>
  <si>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</si>
  <si>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</si>
  <si>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</si>
  <si>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</si>
  <si>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</si>
  <si>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</si>
  <si>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</si>
  <si>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</si>
  <si>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</si>
  <si>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</si>
  <si>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</si>
  <si>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</si>
  <si>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</si>
  <si>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</si>
  <si>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</si>
  <si>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</si>
  <si>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</si>
  <si>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</si>
  <si>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</si>
  <si>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</si>
  <si>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</si>
  <si>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</si>
  <si>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</si>
  <si>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</si>
  <si>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</si>
  <si>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</si>
  <si>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</si>
  <si>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</si>
  <si>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</si>
  <si>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</si>
  <si>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</si>
  <si>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</si>
  <si>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</si>
  <si>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</si>
  <si>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</si>
  <si>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</si>
  <si>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</si>
  <si>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</si>
  <si>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</si>
  <si>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</si>
  <si>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</si>
  <si>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</si>
  <si>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</si>
  <si>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</si>
  <si>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</si>
  <si>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</si>
  <si>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</si>
  <si>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</si>
  <si>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</si>
  <si>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</si>
  <si>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</si>
  <si>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</si>
  <si>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</si>
  <si>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</si>
  <si>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</si>
  <si>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</si>
  <si>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</si>
  <si>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</si>
  <si>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</si>
  <si>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</si>
  <si>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</si>
  <si>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</si>
  <si>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</si>
  <si>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</si>
  <si>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</si>
  <si>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</si>
  <si>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</si>
  <si>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</si>
  <si>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</si>
  <si>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</si>
  <si>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</si>
  <si>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</si>
  <si>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</si>
  <si>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</si>
  <si>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</si>
  <si>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</si>
  <si>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</si>
  <si>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</si>
  <si>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</si>
  <si>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</si>
  <si>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</si>
  <si>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</si>
  <si>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</si>
  <si>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</si>
  <si>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</si>
  <si>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</si>
  <si>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</si>
  <si>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</si>
  <si>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</si>
  <si>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</si>
  <si>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</si>
  <si>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</si>
  <si>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</si>
  <si>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</si>
  <si>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</si>
  <si>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</si>
  <si>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</si>
  <si>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</si>
  <si>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</si>
  <si>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</si>
  <si>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</si>
  <si>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</si>
  <si>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</si>
  <si>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</si>
  <si>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</si>
  <si>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</si>
  <si>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</si>
  <si>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</si>
  <si>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</si>
  <si>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</si>
  <si>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</si>
  <si>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</si>
  <si>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</si>
  <si>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</si>
  <si>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</si>
  <si>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</si>
  <si>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</si>
  <si>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</si>
  <si>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</si>
  <si>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</si>
  <si>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</si>
  <si>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</si>
  <si>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</si>
  <si>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</si>
  <si>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</si>
  <si>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</si>
  <si>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</si>
  <si>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</si>
  <si>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</si>
  <si>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</si>
  <si>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</si>
  <si>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</si>
  <si>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</si>
  <si>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</si>
  <si>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</si>
  <si>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</si>
  <si>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</si>
  <si>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</si>
  <si>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</si>
  <si>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</si>
  <si>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</si>
  <si>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</si>
  <si>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</si>
  <si>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</si>
  <si>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</si>
  <si>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</si>
  <si>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</si>
  <si>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</si>
  <si>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</si>
  <si>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</si>
  <si>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</si>
  <si>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</si>
  <si>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</si>
  <si>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</si>
  <si>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</si>
  <si>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</si>
  <si>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</si>
  <si>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</si>
  <si>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</si>
  <si>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</si>
  <si>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</si>
  <si>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</si>
  <si>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</si>
  <si>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</si>
  <si>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</si>
  <si>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</si>
  <si>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</si>
  <si>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</si>
  <si>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</si>
  <si>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</si>
  <si>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</si>
  <si>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</si>
  <si>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</si>
  <si>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</si>
  <si>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</si>
  <si>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</si>
  <si>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</si>
  <si>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</si>
  <si>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</si>
  <si>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</si>
  <si>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</si>
  <si>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</si>
  <si>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</si>
  <si>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</si>
  <si>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</si>
  <si>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</si>
  <si>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</si>
  <si>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</si>
  <si>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</si>
  <si>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</si>
  <si>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</si>
  <si>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</si>
  <si>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</si>
  <si>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</si>
  <si>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</si>
  <si>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</si>
  <si>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</si>
  <si>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</si>
  <si>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</si>
  <si>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</si>
  <si>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</si>
  <si>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</si>
  <si>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</si>
  <si>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</si>
  <si>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</si>
  <si>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</si>
  <si>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</si>
  <si>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</si>
  <si>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</si>
  <si>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</si>
  <si>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</si>
  <si>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</si>
  <si>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</si>
  <si>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</si>
  <si>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</si>
  <si>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</si>
  <si>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</si>
  <si>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</si>
  <si>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</si>
  <si>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</si>
  <si>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</si>
  <si>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</si>
  <si>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</si>
  <si>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</si>
  <si>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</si>
  <si>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</si>
  <si>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</si>
  <si>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</si>
  <si>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</si>
  <si>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</si>
  <si>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</si>
  <si>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</si>
  <si>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</si>
  <si>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</si>
  <si>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</si>
  <si>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</si>
  <si>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</si>
  <si>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</si>
  <si>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</si>
  <si>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</si>
  <si>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</si>
  <si>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</si>
  <si>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</si>
  <si>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</si>
  <si>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</si>
  <si>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</si>
  <si>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</si>
  <si>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</si>
  <si>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</si>
  <si>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</si>
  <si>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</si>
  <si>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</si>
  <si>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</si>
  <si>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</si>
  <si>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</si>
  <si>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</si>
  <si>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</si>
  <si>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</si>
  <si>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</si>
  <si>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</si>
  <si>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</si>
  <si>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</si>
  <si>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</si>
  <si>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</si>
  <si>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</si>
  <si>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</si>
  <si>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</si>
  <si>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</si>
  <si>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</si>
  <si>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</si>
  <si>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</si>
  <si>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</si>
  <si>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</si>
  <si>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</si>
  <si>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</si>
  <si>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</si>
  <si>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</si>
  <si>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</si>
  <si>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</si>
  <si>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</si>
  <si>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</si>
  <si>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</si>
  <si>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</si>
  <si>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</si>
  <si>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</si>
  <si>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</si>
  <si>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</si>
  <si>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</si>
  <si>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</si>
  <si>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</si>
  <si>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</si>
  <si>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</si>
  <si>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</si>
  <si>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</si>
  <si>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</si>
  <si>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</si>
  <si>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</si>
  <si>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</si>
  <si>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</si>
  <si>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</si>
  <si>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</si>
  <si>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</si>
  <si>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</si>
  <si>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</si>
  <si>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</si>
  <si>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</si>
  <si>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</si>
  <si>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</si>
  <si>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</si>
  <si>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</si>
  <si>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</si>
  <si>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</si>
  <si>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</si>
  <si>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</si>
  <si>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</si>
  <si>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</si>
  <si>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</si>
  <si>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</si>
  <si>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</si>
  <si>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</si>
  <si>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</si>
  <si>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</si>
  <si>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</si>
  <si>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</si>
  <si>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</si>
  <si>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</si>
  <si>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</si>
  <si>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</si>
  <si>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</si>
  <si>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</si>
  <si>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</si>
  <si>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</si>
  <si>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</si>
  <si>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</si>
  <si>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</si>
  <si>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</si>
  <si>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</si>
  <si>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</si>
  <si>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</si>
  <si>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</si>
  <si>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</si>
  <si>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</si>
  <si>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</si>
  <si>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</si>
  <si>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</si>
  <si>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</si>
  <si>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</si>
  <si>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</si>
  <si>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</si>
  <si>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</si>
  <si>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</si>
  <si>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</si>
  <si>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</si>
  <si>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</si>
  <si>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</si>
  <si>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</si>
  <si>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</si>
  <si>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</si>
  <si>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</si>
  <si>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</si>
  <si>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</si>
  <si>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</si>
  <si>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</si>
  <si>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</si>
  <si>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</si>
  <si>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</si>
  <si>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</si>
  <si>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</si>
  <si>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</si>
  <si>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</si>
  <si>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</si>
  <si>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</si>
  <si>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</si>
  <si>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</si>
  <si>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</si>
  <si>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</si>
  <si>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</si>
  <si>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</si>
  <si>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</si>
  <si>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</si>
  <si>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</si>
  <si>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</si>
  <si>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</si>
  <si>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</si>
  <si>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</si>
  <si>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</si>
  <si>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</si>
  <si>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</si>
  <si>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</si>
  <si>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</si>
  <si>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</si>
  <si>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</si>
  <si>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</si>
  <si>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</si>
  <si>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</si>
  <si>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</si>
  <si>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</si>
  <si>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</si>
  <si>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</si>
  <si>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</si>
  <si>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</si>
  <si>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</si>
  <si>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</si>
  <si>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</si>
  <si>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</si>
  <si>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</si>
  <si>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</si>
  <si>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</si>
  <si>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</si>
  <si>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</si>
  <si>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</si>
  <si>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</si>
  <si>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</si>
  <si>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</si>
  <si>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</si>
  <si>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</si>
  <si>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</si>
  <si>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</si>
  <si>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</si>
  <si>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</si>
  <si>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</si>
  <si>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</si>
  <si>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</si>
  <si>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</si>
  <si>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</si>
  <si>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</si>
  <si>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</si>
  <si>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</si>
  <si>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</si>
  <si>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</si>
  <si>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</si>
  <si>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</si>
  <si>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</si>
  <si>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</si>
  <si>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</si>
  <si>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</si>
  <si>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</si>
  <si>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</si>
  <si>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</si>
  <si>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</si>
  <si>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</si>
  <si>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</si>
  <si>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</si>
  <si>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</si>
  <si>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</si>
  <si>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</si>
  <si>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</si>
  <si>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</si>
  <si>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</si>
  <si>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</si>
  <si>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</si>
  <si>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</si>
  <si>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</si>
  <si>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</si>
  <si>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</si>
  <si>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</si>
  <si>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</si>
  <si>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</si>
  <si>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</si>
  <si>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</si>
  <si>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</si>
  <si>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</si>
  <si>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</si>
  <si>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</si>
  <si>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</si>
  <si>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</si>
  <si>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</si>
  <si>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</si>
  <si>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</si>
  <si>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</si>
  <si>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</si>
  <si>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</si>
  <si>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</si>
  <si>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</si>
  <si>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</si>
  <si>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</si>
  <si>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</si>
  <si>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</si>
  <si>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</si>
  <si>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</si>
  <si>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</si>
  <si>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</si>
  <si>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</si>
  <si>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</si>
  <si>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</si>
  <si>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</si>
  <si>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</si>
  <si>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</si>
  <si>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</si>
  <si>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</si>
  <si>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</si>
  <si>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</si>
  <si>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</si>
  <si>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</si>
  <si>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</si>
  <si>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</si>
  <si>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</si>
  <si>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</si>
  <si>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</si>
  <si>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</si>
  <si>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</si>
  <si>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</si>
  <si>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</si>
  <si>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</si>
  <si>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</si>
  <si>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</si>
  <si>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</si>
  <si>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</si>
  <si>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</si>
  <si>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</si>
  <si>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</si>
  <si>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</si>
  <si>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</si>
  <si>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</si>
  <si>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</si>
  <si>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</si>
  <si>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</si>
  <si>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</si>
  <si>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</si>
  <si>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</si>
  <si>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</si>
  <si>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</si>
  <si>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</si>
  <si>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</si>
  <si>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</si>
  <si>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</si>
  <si>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</si>
  <si>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</si>
  <si>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</si>
  <si>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</si>
  <si>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</si>
  <si>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</si>
  <si>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</si>
  <si>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</si>
  <si>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</si>
  <si>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</si>
  <si>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</si>
  <si>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</si>
  <si>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</si>
  <si>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</si>
  <si>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</si>
  <si>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</si>
  <si>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</si>
  <si>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</si>
  <si>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</si>
  <si>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</si>
  <si>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</si>
  <si>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</si>
  <si>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</si>
  <si>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</si>
  <si>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</si>
  <si>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</si>
  <si>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</si>
  <si>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</si>
  <si>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</si>
  <si>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</si>
  <si>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</si>
  <si>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</si>
  <si>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</si>
  <si>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</si>
  <si>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</si>
  <si>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</si>
  <si>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</si>
  <si>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</si>
  <si>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</si>
  <si>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</si>
  <si>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</si>
  <si>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</si>
  <si>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</si>
  <si>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</si>
  <si>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</si>
  <si>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</si>
  <si>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</si>
  <si>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</si>
  <si>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</si>
  <si>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</si>
  <si>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</si>
  <si>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</si>
  <si>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</si>
  <si>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</si>
  <si>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</si>
  <si>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</si>
  <si>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</si>
  <si>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</si>
  <si>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</si>
  <si>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</si>
  <si>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</si>
  <si>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</si>
  <si>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</si>
  <si>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</si>
  <si>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</si>
  <si>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</si>
  <si>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</si>
  <si>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</si>
  <si>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</si>
  <si>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</si>
  <si>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</si>
  <si>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</si>
  <si>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</si>
  <si>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</si>
  <si>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</si>
  <si>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</si>
  <si>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</si>
  <si>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</si>
  <si>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</si>
  <si>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</si>
  <si>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</si>
  <si>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</si>
  <si>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</si>
  <si>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</si>
  <si>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</si>
  <si>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</si>
  <si>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</si>
  <si>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</si>
  <si>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</si>
  <si>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</si>
  <si>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</si>
  <si>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</si>
  <si>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</si>
  <si>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</si>
  <si>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</si>
  <si>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</si>
  <si>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</si>
  <si>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</si>
  <si>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</si>
  <si>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</si>
  <si>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</si>
  <si>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</si>
  <si>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</si>
  <si>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</si>
  <si>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</si>
  <si>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</si>
  <si>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</si>
  <si>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</si>
  <si>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</si>
  <si>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</si>
  <si>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</si>
  <si>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</si>
  <si>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</si>
  <si>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</si>
  <si>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</si>
  <si>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</si>
  <si>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</si>
  <si>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</si>
  <si>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</si>
  <si>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</si>
  <si>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</si>
  <si>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</si>
  <si>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</si>
  <si>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</si>
  <si>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</si>
  <si>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</si>
  <si>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</si>
  <si>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</si>
  <si>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</si>
  <si>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</si>
  <si>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</si>
  <si>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</si>
  <si>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</si>
  <si>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</si>
  <si>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</si>
  <si>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</si>
  <si>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</si>
  <si>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</si>
  <si>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</si>
  <si>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</si>
  <si>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</si>
  <si>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</si>
  <si>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</si>
  <si>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</si>
  <si>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</si>
  <si>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</si>
  <si>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</si>
  <si>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</si>
  <si>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</si>
  <si>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</si>
  <si>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</si>
  <si>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</si>
  <si>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</si>
  <si>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</si>
  <si>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</si>
  <si>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</si>
  <si>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</si>
  <si>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</si>
  <si>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</si>
  <si>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</si>
  <si>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</si>
  <si>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</si>
  <si>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</si>
  <si>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</si>
  <si>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</si>
  <si>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</si>
  <si>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</si>
  <si>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</si>
  <si>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</si>
  <si>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</si>
  <si>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</si>
  <si>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</si>
  <si>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</si>
  <si>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</si>
  <si>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</si>
  <si>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</si>
  <si>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</si>
  <si>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</si>
  <si>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</si>
  <si>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</si>
  <si>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</si>
  <si>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</si>
  <si>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</si>
  <si>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</si>
  <si>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</si>
  <si>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</si>
  <si>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</si>
  <si>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</si>
  <si>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</si>
  <si>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</si>
  <si>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</si>
  <si>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</si>
  <si>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</si>
  <si>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</si>
  <si>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</si>
  <si>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</si>
  <si>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</si>
  <si>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</si>
  <si>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</si>
  <si>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</si>
  <si>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</si>
  <si>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</si>
  <si>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</si>
  <si>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</si>
  <si>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</si>
  <si>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</si>
  <si>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</si>
  <si>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</si>
  <si>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</si>
  <si>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</si>
  <si>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</si>
  <si>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</si>
  <si>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</si>
  <si>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</si>
  <si>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</si>
  <si>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</si>
  <si>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</si>
  <si>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</si>
  <si>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</si>
  <si>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</si>
  <si>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</si>
  <si>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</si>
  <si>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</si>
  <si>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</si>
  <si>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</si>
  <si>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</si>
  <si>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</si>
  <si>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</si>
  <si>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</si>
  <si>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</si>
  <si>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</si>
  <si>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</si>
  <si>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</si>
  <si>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</si>
  <si>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</si>
  <si>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</si>
  <si>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</si>
  <si>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</si>
  <si>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</si>
  <si>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</si>
  <si>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</si>
  <si>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</si>
  <si>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</si>
  <si>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</si>
  <si>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</si>
  <si>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</si>
  <si>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</si>
  <si>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</si>
  <si>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</si>
  <si>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</si>
  <si>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</si>
  <si>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</si>
  <si>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</si>
  <si>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</si>
  <si>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</si>
  <si>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</si>
  <si>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</si>
  <si>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</si>
  <si>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</si>
  <si>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</si>
  <si>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</si>
  <si>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</si>
  <si>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</si>
  <si>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</si>
  <si>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</si>
  <si>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</si>
  <si>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</si>
  <si>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</si>
  <si>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</si>
  <si>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</si>
  <si>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</si>
  <si>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</si>
  <si>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</si>
  <si>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</si>
  <si>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</si>
  <si>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</si>
  <si>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</si>
  <si>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</si>
  <si>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</si>
  <si>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</si>
  <si>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</si>
  <si>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</si>
  <si>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</si>
  <si>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</si>
  <si>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</si>
  <si>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</si>
  <si>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</si>
  <si>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</si>
  <si>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</si>
  <si>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</si>
  <si>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</si>
  <si>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</si>
  <si>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</si>
  <si>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</si>
  <si>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</si>
  <si>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</si>
  <si>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</si>
  <si>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</si>
  <si>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</si>
  <si>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</si>
  <si>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</si>
  <si>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</si>
  <si>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</si>
  <si>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</si>
  <si>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</si>
  <si>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</si>
  <si>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</si>
  <si>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</si>
  <si>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</si>
  <si>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</si>
  <si>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</si>
  <si>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</si>
  <si>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</si>
  <si>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</si>
  <si>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</si>
  <si>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</si>
  <si>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</si>
  <si>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</si>
  <si>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</si>
  <si>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</si>
  <si>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</si>
  <si>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</si>
  <si>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</si>
  <si>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</si>
  <si>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</si>
  <si>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</si>
  <si>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</si>
  <si>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</si>
  <si>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</si>
  <si>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</si>
  <si>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</si>
  <si>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</si>
  <si>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</si>
  <si>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</si>
  <si>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</si>
  <si>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</si>
  <si>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</si>
  <si>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</si>
  <si>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</si>
  <si>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</si>
  <si>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</si>
  <si>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</si>
  <si>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</si>
  <si>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</si>
  <si>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</si>
  <si>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</si>
  <si>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</si>
  <si>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</si>
  <si>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</si>
  <si>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</si>
  <si>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</si>
  <si>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</si>
  <si>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</si>
  <si>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</si>
  <si>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</si>
  <si>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</si>
  <si>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</si>
  <si>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</si>
  <si>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</si>
  <si>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</si>
  <si>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</si>
  <si>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</si>
  <si>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</si>
  <si>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</si>
  <si>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</si>
  <si>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</si>
  <si>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</si>
  <si>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</si>
  <si>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</si>
  <si>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</si>
  <si>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</si>
  <si>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</si>
  <si>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</si>
  <si>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</si>
  <si>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</si>
  <si>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</si>
  <si>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</si>
  <si>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</si>
  <si>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</si>
  <si>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</si>
  <si>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</si>
  <si>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</si>
  <si>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</si>
  <si>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</si>
  <si>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</si>
  <si>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</si>
  <si>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</si>
  <si>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</si>
  <si>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</si>
  <si>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</si>
  <si>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</si>
  <si>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</si>
  <si>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</si>
  <si>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</si>
  <si>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</si>
  <si>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</si>
  <si>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</si>
  <si>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</si>
  <si>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</si>
  <si>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</si>
  <si>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</si>
  <si>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</si>
  <si>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</si>
  <si>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</si>
  <si>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</si>
  <si>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</si>
  <si>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</si>
  <si>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</si>
  <si>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</si>
  <si>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</si>
  <si>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</si>
  <si>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</si>
  <si>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</si>
  <si>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</si>
  <si>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</si>
  <si>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</si>
  <si>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</si>
  <si>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</si>
  <si>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</si>
  <si>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</si>
  <si>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</si>
  <si>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</si>
  <si>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</si>
  <si>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</si>
  <si>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</si>
  <si>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</si>
  <si>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</si>
  <si>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</si>
  <si>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</si>
  <si>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</si>
  <si>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</si>
  <si>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</si>
  <si>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</si>
  <si>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</si>
  <si>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</si>
  <si>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</si>
  <si>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</si>
  <si>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</si>
  <si>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</si>
  <si>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</si>
  <si>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</si>
  <si>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</si>
  <si>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</si>
  <si>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</si>
  <si>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</si>
  <si>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</si>
  <si>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</si>
  <si>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</si>
  <si>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</si>
  <si>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</si>
  <si>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</si>
  <si>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</si>
  <si>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</si>
  <si>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</si>
  <si>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</si>
  <si>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</si>
  <si>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</si>
  <si>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</si>
  <si>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</si>
  <si>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</si>
  <si>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</si>
  <si>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</si>
  <si>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</si>
  <si>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</si>
  <si>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</si>
  <si>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</si>
  <si>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</si>
  <si>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</si>
  <si>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</si>
  <si>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</si>
  <si>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</si>
  <si>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</si>
  <si>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</si>
  <si>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</si>
  <si>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</si>
  <si>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</si>
  <si>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</si>
  <si>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</si>
  <si>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</si>
  <si>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</si>
  <si>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</si>
  <si>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</si>
  <si>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</si>
  <si>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</si>
  <si>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</si>
  <si>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</si>
  <si>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</si>
  <si>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</si>
  <si>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</si>
  <si>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</si>
  <si>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</si>
  <si>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</si>
  <si>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</si>
  <si>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</si>
  <si>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</si>
  <si>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</si>
  <si>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</si>
  <si>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</si>
  <si>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</si>
  <si>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</si>
  <si>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</si>
  <si>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</si>
  <si>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</si>
  <si>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</si>
  <si>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</si>
  <si>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</si>
  <si>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</si>
  <si>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</si>
  <si>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</si>
  <si>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</si>
  <si>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</si>
  <si>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</si>
  <si>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</si>
  <si>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</si>
  <si>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</si>
  <si>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</si>
  <si>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</si>
  <si>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</si>
  <si>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</si>
  <si>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</si>
  <si>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</si>
  <si>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</si>
  <si>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</si>
  <si>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</si>
  <si>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</si>
  <si>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</si>
  <si>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</si>
  <si>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</si>
  <si>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</si>
  <si>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</si>
  <si>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</si>
  <si>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</si>
  <si>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</si>
  <si>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</si>
  <si>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</si>
  <si>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</si>
  <si>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</si>
  <si>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</si>
  <si>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</si>
  <si>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</si>
  <si>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</si>
  <si>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</si>
  <si>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</si>
  <si>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</si>
  <si>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</si>
  <si>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</si>
  <si>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</si>
  <si>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</si>
  <si>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</si>
  <si>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</si>
  <si>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</si>
  <si>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</si>
  <si>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</si>
  <si>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</si>
  <si>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</si>
  <si>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</si>
  <si>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</si>
  <si>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</si>
  <si>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</si>
  <si>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</si>
  <si>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</si>
  <si>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</si>
  <si>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</si>
  <si>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</si>
  <si>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</si>
  <si>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</si>
  <si>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</si>
  <si>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</si>
  <si>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</si>
  <si>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</si>
  <si>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</si>
  <si>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</si>
  <si>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</si>
  <si>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</si>
  <si>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</si>
  <si>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</si>
  <si>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</si>
  <si>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</si>
  <si>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</si>
  <si>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</si>
  <si>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</si>
  <si>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</si>
  <si>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</si>
  <si>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</si>
  <si>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</si>
  <si>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</si>
  <si>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</si>
  <si>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</si>
  <si>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</si>
  <si>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</si>
  <si>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</si>
  <si>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</si>
  <si>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</si>
  <si>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</si>
  <si>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</si>
  <si>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</si>
  <si>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</si>
  <si>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</si>
  <si>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</si>
  <si>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</si>
  <si>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</si>
  <si>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</si>
  <si>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</si>
  <si>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</si>
  <si>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</si>
  <si>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</si>
  <si>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</si>
  <si>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</si>
  <si>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</si>
  <si>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</si>
  <si>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</si>
  <si>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</si>
  <si>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</si>
  <si>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</si>
  <si>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</si>
  <si>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</si>
  <si>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</si>
  <si>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</si>
  <si>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</si>
  <si>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</si>
  <si>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</si>
  <si>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</si>
  <si>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</si>
  <si>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</si>
  <si>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</si>
  <si>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</si>
  <si>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</si>
  <si>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</si>
  <si>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</si>
  <si>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</si>
  <si>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</si>
  <si>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</si>
  <si>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</si>
  <si>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</si>
  <si>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</si>
  <si>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</si>
  <si>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</si>
  <si>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</si>
  <si>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</si>
  <si>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</si>
  <si>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</si>
  <si>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</si>
  <si>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</si>
  <si>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</si>
  <si>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</si>
  <si>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</si>
  <si>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</si>
  <si>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</si>
  <si>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</si>
  <si>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</si>
  <si>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</si>
  <si>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</si>
  <si>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</si>
  <si>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</si>
  <si>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</si>
  <si>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</si>
  <si>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</si>
  <si>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</si>
  <si>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</si>
  <si>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</si>
  <si>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</si>
  <si>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</si>
  <si>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</si>
  <si>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</si>
  <si>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</si>
  <si>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</si>
  <si>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</si>
  <si>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</si>
  <si>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</si>
  <si>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</si>
  <si>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</si>
  <si>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</si>
  <si>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</si>
  <si>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</si>
  <si>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</si>
  <si>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</si>
  <si>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</si>
  <si>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</si>
  <si>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</si>
  <si>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</si>
  <si>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</si>
  <si>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</si>
  <si>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</si>
  <si>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</si>
  <si>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</si>
  <si>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</si>
  <si>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</si>
  <si>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</si>
  <si>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</si>
  <si>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</si>
  <si>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</si>
  <si>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</si>
  <si>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</si>
  <si>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</si>
  <si>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</si>
  <si>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</si>
  <si>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</si>
  <si>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</si>
  <si>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</si>
  <si>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</si>
  <si>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</si>
  <si>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</si>
  <si>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</si>
  <si>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</si>
  <si>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</si>
  <si>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</si>
  <si>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</si>
  <si>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</si>
  <si>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</si>
  <si>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</si>
  <si>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</si>
  <si>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</si>
  <si>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</si>
  <si>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</si>
  <si>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</si>
  <si>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</si>
  <si>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</si>
  <si>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</si>
  <si>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</si>
  <si>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</si>
  <si>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</si>
  <si>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</si>
  <si>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</si>
  <si>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</si>
  <si>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</si>
  <si>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</si>
  <si>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</si>
  <si>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</si>
  <si>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</si>
  <si>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</si>
  <si>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</si>
  <si>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</si>
  <si>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</si>
  <si>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</si>
  <si>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</si>
  <si>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</si>
  <si>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</si>
  <si>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</si>
  <si>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</si>
  <si>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</si>
  <si>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</si>
  <si>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</si>
  <si>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</si>
  <si>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</si>
  <si>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</si>
  <si>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</si>
  <si>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</si>
  <si>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</si>
  <si>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</si>
  <si>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</si>
  <si>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</si>
  <si>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</si>
  <si>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</si>
  <si>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</si>
  <si>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</si>
  <si>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</si>
  <si>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</si>
  <si>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</si>
  <si>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</si>
  <si>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</si>
  <si>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</si>
  <si>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</si>
  <si>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</si>
  <si>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</si>
  <si>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</si>
  <si>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</si>
  <si>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</si>
  <si>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</si>
  <si>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</si>
  <si>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</si>
  <si>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</si>
  <si>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</si>
  <si>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</si>
  <si>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</si>
  <si>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</si>
  <si>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</si>
  <si>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</si>
  <si>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</si>
  <si>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</si>
  <si>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</si>
  <si>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</si>
  <si>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</si>
  <si>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</si>
  <si>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</si>
  <si>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</si>
  <si>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</si>
  <si>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</si>
  <si>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</si>
  <si>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</si>
  <si>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</si>
  <si>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</si>
  <si>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</si>
  <si>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</si>
  <si>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</si>
  <si>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</si>
  <si>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</si>
  <si>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</si>
  <si>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</si>
  <si>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</si>
  <si>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</si>
  <si>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</si>
  <si>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</si>
  <si>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</si>
  <si>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</si>
  <si>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</si>
  <si>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</si>
  <si>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</si>
  <si>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</si>
  <si>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</si>
  <si>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</si>
  <si>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</si>
  <si>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</si>
  <si>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</si>
  <si>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</si>
  <si>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</si>
  <si>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</si>
  <si>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</si>
  <si>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</si>
  <si>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</si>
  <si>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</si>
  <si>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</si>
  <si>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</si>
  <si>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</si>
  <si>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</si>
  <si>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</si>
  <si>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</si>
  <si>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</si>
  <si>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</si>
  <si>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</si>
  <si>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</si>
  <si>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</si>
  <si>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</si>
  <si>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</si>
  <si>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</si>
  <si>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</si>
  <si>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</si>
  <si>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</si>
  <si>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</si>
  <si>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</si>
  <si>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</si>
  <si>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</si>
  <si>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</si>
  <si>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</si>
  <si>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</si>
  <si>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</si>
  <si>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</si>
  <si>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</si>
  <si>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</si>
  <si>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</si>
  <si>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</si>
  <si>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</si>
  <si>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</si>
  <si>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</si>
  <si>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</si>
  <si>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</si>
  <si>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</si>
  <si>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</si>
  <si>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</si>
  <si>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</si>
  <si>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</si>
  <si>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</si>
  <si>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</si>
  <si>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</si>
  <si>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</si>
  <si>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</si>
  <si>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</si>
  <si>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</si>
  <si>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</si>
  <si>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</si>
  <si>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</si>
  <si>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</si>
  <si>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</si>
  <si>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</si>
  <si>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</si>
  <si>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</si>
  <si>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</si>
  <si>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</si>
  <si>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</si>
  <si>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</si>
  <si>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</si>
  <si>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</si>
  <si>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</si>
  <si>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</si>
  <si>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</si>
  <si>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</si>
  <si>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</si>
  <si>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</si>
  <si>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</si>
  <si>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</si>
  <si>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</si>
  <si>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</si>
  <si>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</si>
  <si>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</si>
  <si>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</si>
  <si>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</si>
  <si>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</si>
  <si>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</si>
  <si>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</si>
  <si>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</si>
  <si>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</si>
  <si>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</si>
  <si>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</si>
  <si>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</si>
  <si>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</si>
  <si>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</si>
  <si>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</si>
  <si>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</si>
  <si>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</si>
  <si>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</si>
  <si>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</si>
  <si>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</si>
  <si>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</si>
  <si>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</si>
  <si>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</si>
  <si>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</si>
  <si>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</si>
  <si>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</si>
  <si>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</si>
  <si>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</si>
  <si>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</si>
  <si>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</si>
  <si>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</si>
  <si>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</si>
  <si>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</si>
  <si>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</si>
  <si>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</si>
  <si>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</si>
  <si>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</si>
  <si>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</si>
  <si>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</si>
  <si>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</si>
  <si>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</si>
  <si>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</si>
  <si>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</si>
  <si>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</si>
  <si>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</si>
  <si>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</si>
  <si>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</si>
  <si>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</si>
  <si>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</si>
  <si>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</si>
  <si>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</si>
  <si>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</si>
  <si>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</si>
  <si>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</si>
  <si>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</si>
  <si>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</si>
  <si>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</si>
  <si>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</si>
  <si>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</si>
  <si>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</si>
  <si>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</si>
  <si>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</si>
  <si>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</si>
  <si>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</si>
  <si>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</si>
  <si>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</si>
  <si>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</si>
  <si>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</si>
  <si>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</si>
  <si>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</si>
  <si>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</si>
  <si>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</si>
  <si>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</si>
  <si>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</si>
  <si>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</si>
  <si>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</si>
  <si>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</si>
  <si>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</si>
  <si>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</si>
  <si>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</si>
  <si>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</si>
  <si>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</si>
  <si>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</si>
  <si>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</si>
  <si>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</si>
  <si>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</si>
  <si>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</si>
  <si>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</si>
  <si>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</si>
  <si>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</si>
  <si>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</si>
  <si>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</si>
  <si>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</si>
  <si>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</si>
  <si>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</si>
  <si>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</si>
  <si>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</si>
  <si>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</si>
  <si>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</si>
  <si>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</si>
  <si>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</si>
  <si>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</si>
  <si>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</si>
  <si>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</si>
  <si>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</si>
  <si>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</si>
  <si>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</si>
  <si>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</si>
  <si>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</si>
  <si>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</si>
  <si>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</si>
  <si>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</si>
  <si>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</si>
  <si>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</si>
  <si>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</si>
  <si>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</si>
  <si>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</si>
  <si>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</si>
  <si>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</si>
  <si>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</si>
  <si>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</si>
  <si>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</si>
  <si>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</si>
  <si>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</si>
  <si>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</si>
  <si>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</si>
  <si>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</si>
  <si>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</si>
  <si>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</si>
  <si>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</si>
  <si>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</si>
  <si>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</si>
  <si>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</si>
  <si>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</si>
  <si>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</si>
  <si>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</si>
  <si>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</si>
  <si>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</si>
  <si>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</si>
  <si>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</si>
  <si>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</si>
  <si>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</si>
  <si>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</si>
  <si>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</si>
  <si>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</si>
  <si>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</si>
  <si>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</si>
  <si>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</si>
  <si>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</si>
  <si>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</si>
  <si>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</si>
  <si>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</si>
  <si>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</si>
  <si>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</si>
  <si>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</si>
  <si>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</si>
  <si>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</si>
  <si>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</si>
  <si>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</si>
  <si>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</si>
  <si>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</si>
  <si>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</si>
  <si>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</si>
  <si>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</si>
  <si>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</si>
  <si>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</si>
  <si>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</si>
  <si>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</si>
  <si>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</si>
  <si>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</si>
  <si>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</si>
  <si>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</si>
  <si>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</si>
  <si>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</si>
  <si>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</si>
  <si>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</si>
  <si>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</si>
  <si>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</si>
  <si>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</si>
  <si>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</si>
  <si>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</si>
  <si>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</si>
  <si>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</si>
  <si>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</si>
  <si>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</si>
  <si>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</si>
  <si>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</si>
  <si>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</si>
  <si>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</si>
  <si>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</si>
  <si>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</si>
  <si>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</si>
  <si>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</si>
  <si>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</si>
  <si>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</si>
  <si>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</si>
  <si>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</si>
  <si>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</si>
  <si>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</si>
  <si>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</si>
  <si>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</si>
  <si>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</si>
  <si>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</si>
  <si>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</si>
  <si>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</si>
  <si>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</si>
  <si>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</si>
  <si>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</si>
  <si>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</si>
  <si>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</si>
  <si>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</si>
  <si>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</si>
  <si>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</si>
  <si>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</si>
  <si>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</si>
  <si>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</si>
  <si>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</si>
  <si>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</si>
  <si>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</si>
  <si>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</si>
  <si>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</si>
  <si>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</si>
  <si>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</si>
  <si>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</si>
  <si>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</si>
  <si>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</si>
  <si>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</si>
  <si>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</si>
  <si>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</si>
  <si>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</si>
  <si>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</si>
  <si>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</si>
  <si>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</si>
  <si>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</si>
  <si>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</si>
  <si>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</si>
  <si>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</si>
  <si>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</si>
  <si>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</si>
  <si>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</si>
  <si>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</si>
  <si>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</si>
  <si>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</si>
  <si>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</si>
  <si>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</si>
  <si>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</si>
  <si>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</si>
  <si>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</si>
  <si>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</si>
  <si>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</si>
  <si>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</si>
  <si>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</si>
  <si>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</si>
  <si>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</si>
  <si>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</si>
  <si>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</si>
  <si>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</si>
  <si>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</si>
  <si>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</si>
  <si>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</si>
  <si>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</si>
  <si>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</si>
  <si>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</si>
  <si>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</si>
  <si>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</si>
  <si>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</si>
  <si>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</si>
  <si>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</si>
  <si>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</si>
  <si>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</si>
  <si>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</si>
  <si>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</si>
  <si>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</si>
  <si>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</si>
  <si>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</si>
  <si>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</si>
  <si>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</si>
  <si>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</si>
  <si>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</si>
  <si>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</si>
  <si>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</si>
  <si>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</si>
  <si>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</si>
  <si>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</si>
  <si>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</si>
  <si>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</si>
  <si>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</si>
  <si>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</si>
  <si>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</si>
  <si>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</si>
  <si>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</si>
  <si>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</si>
  <si>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</si>
  <si>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</si>
  <si>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</si>
  <si>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</si>
  <si>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</si>
  <si>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</si>
  <si>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</si>
  <si>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</si>
  <si>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</si>
  <si>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</si>
  <si>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</si>
  <si>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</si>
  <si>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</si>
  <si>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</si>
  <si>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</si>
  <si>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</si>
  <si>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</si>
  <si>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</si>
  <si>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</si>
  <si>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</si>
  <si>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</si>
  <si>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</si>
  <si>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</si>
  <si>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</si>
  <si>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</si>
  <si>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</si>
  <si>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</si>
  <si>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</si>
  <si>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</si>
  <si>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</si>
  <si>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</si>
  <si>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</si>
  <si>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</si>
  <si>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</si>
  <si>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</si>
  <si>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</si>
  <si>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</si>
  <si>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</si>
  <si>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</si>
  <si>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</si>
  <si>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</si>
  <si>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</si>
  <si>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</si>
  <si>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</si>
  <si>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</si>
  <si>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</si>
  <si>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</si>
  <si>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</si>
  <si>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</si>
  <si>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</si>
  <si>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</si>
  <si>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</si>
  <si>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</si>
  <si>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</si>
  <si>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</si>
  <si>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</si>
  <si>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</si>
  <si>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</si>
  <si>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</si>
  <si>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</si>
  <si>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</si>
  <si>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</si>
  <si>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</si>
  <si>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</si>
  <si>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</si>
  <si>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</si>
  <si>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</si>
  <si>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</si>
  <si>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</si>
  <si>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</si>
  <si>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</si>
  <si>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</si>
  <si>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</si>
  <si>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</si>
  <si>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</si>
  <si>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</si>
  <si>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</si>
  <si>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</si>
  <si>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</si>
  <si>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</si>
  <si>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</si>
  <si>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</si>
  <si>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</si>
  <si>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</si>
  <si>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</si>
  <si>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</si>
  <si>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</si>
  <si>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</si>
  <si>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</si>
  <si>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</si>
  <si>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</si>
  <si>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</si>
  <si>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</si>
  <si>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</si>
  <si>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</si>
  <si>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</si>
  <si>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</si>
  <si>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</si>
  <si>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</si>
  <si>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</si>
  <si>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</si>
  <si>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</si>
  <si>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</si>
  <si>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</si>
  <si>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</si>
  <si>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</si>
  <si>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</si>
  <si>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</si>
  <si>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</si>
  <si>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</si>
  <si>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</si>
  <si>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</si>
  <si>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</si>
  <si>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</si>
  <si>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</si>
  <si>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</si>
  <si>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</si>
  <si>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</si>
  <si>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</si>
  <si>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</si>
  <si>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</si>
  <si>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</si>
  <si>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</si>
  <si>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</si>
  <si>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</si>
  <si>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</si>
  <si>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</si>
  <si>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</si>
  <si>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</si>
  <si>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</si>
  <si>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</si>
  <si>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</si>
  <si>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</si>
  <si>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</si>
  <si>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</si>
  <si>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</si>
  <si>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</si>
  <si>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</si>
  <si>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</si>
  <si>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</si>
  <si>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</si>
  <si>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</si>
  <si>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</si>
  <si>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</si>
  <si>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</si>
  <si>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</si>
  <si>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</si>
  <si>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</si>
  <si>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</si>
  <si>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</si>
  <si>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</si>
  <si>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</si>
  <si>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</si>
  <si>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</si>
  <si>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</si>
  <si>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</si>
  <si>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</si>
  <si>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</si>
  <si>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</si>
  <si>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</si>
  <si>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</si>
  <si>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</si>
  <si>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</si>
  <si>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</si>
  <si>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</si>
  <si>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</si>
  <si>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</si>
  <si>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</si>
  <si>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</si>
  <si>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</si>
  <si>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</si>
  <si>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</si>
  <si>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</si>
  <si>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</si>
  <si>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</si>
  <si>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</si>
  <si>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</si>
  <si>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</si>
  <si>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</si>
  <si>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</si>
  <si>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</si>
  <si>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</si>
  <si>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</si>
  <si>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</si>
  <si>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</si>
  <si>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</si>
  <si>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</si>
  <si>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</si>
  <si>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</si>
  <si>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</si>
  <si>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</si>
  <si>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</si>
  <si>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</si>
  <si>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</si>
  <si>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</si>
  <si>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</si>
  <si>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</si>
  <si>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</si>
  <si>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</si>
  <si>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</si>
  <si>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</si>
  <si>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</si>
  <si>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</si>
  <si>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</si>
  <si>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</si>
  <si>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</si>
  <si>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</si>
  <si>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</si>
  <si>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</si>
  <si>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</si>
  <si>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</si>
  <si>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</si>
  <si>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</si>
  <si>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</si>
  <si>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</si>
  <si>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</si>
  <si>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</si>
  <si>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</si>
  <si>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</si>
  <si>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</si>
  <si>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</si>
  <si>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</si>
  <si>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</si>
  <si>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</si>
  <si>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</si>
  <si>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</si>
  <si>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</si>
  <si>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</si>
  <si>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</si>
  <si>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</si>
  <si>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</si>
  <si>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</si>
  <si>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</si>
  <si>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</si>
  <si>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</si>
  <si>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</si>
  <si>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</si>
  <si>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</si>
  <si>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</si>
  <si>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</si>
  <si>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</si>
  <si>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</si>
  <si>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</si>
  <si>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</si>
  <si>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</si>
  <si>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</si>
  <si>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</si>
  <si>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</si>
  <si>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</si>
  <si>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</si>
  <si>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</si>
  <si>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</si>
  <si>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</si>
  <si>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</si>
  <si>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</si>
  <si>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</si>
  <si>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</si>
  <si>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</si>
  <si>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</si>
  <si>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</si>
  <si>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</si>
  <si>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</si>
  <si>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</si>
  <si>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</si>
  <si>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</si>
  <si>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</si>
  <si>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</si>
  <si>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</si>
  <si>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</si>
  <si>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</si>
  <si>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</si>
  <si>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</si>
  <si>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</si>
  <si>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</si>
  <si>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</si>
  <si>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</si>
  <si>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</si>
  <si>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</si>
  <si>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</si>
  <si>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</si>
  <si>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</si>
  <si>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</si>
  <si>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</si>
  <si>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</si>
  <si>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</si>
  <si>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</si>
  <si>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</si>
  <si>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</si>
  <si>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</si>
  <si>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</si>
  <si>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</si>
  <si>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</si>
  <si>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</si>
  <si>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</si>
  <si>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</si>
  <si>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</si>
  <si>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</si>
  <si>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</si>
  <si>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</si>
  <si>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</si>
  <si>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</si>
  <si>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</si>
  <si>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</si>
  <si>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</si>
  <si>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</si>
  <si>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</si>
  <si>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</si>
  <si>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</si>
  <si>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</si>
  <si>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</si>
  <si>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</si>
  <si>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</si>
  <si>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</si>
  <si>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</si>
  <si>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</si>
  <si>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</si>
  <si>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</si>
  <si>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</si>
  <si>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</si>
  <si>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</si>
  <si>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</si>
  <si>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</si>
  <si>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</si>
  <si>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</si>
  <si>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</si>
  <si>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</si>
  <si>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</si>
  <si>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</si>
  <si>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</si>
  <si>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</si>
  <si>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</si>
  <si>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</si>
  <si>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</si>
  <si>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</si>
  <si>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</si>
  <si>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</si>
  <si>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</si>
  <si>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</si>
  <si>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</si>
  <si>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</si>
  <si>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</si>
  <si>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</si>
  <si>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</si>
  <si>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</si>
  <si>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</si>
  <si>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</si>
  <si>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</si>
  <si>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</si>
  <si>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</si>
  <si>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</si>
  <si>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</si>
  <si>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</si>
  <si>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</si>
  <si>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</si>
  <si>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</si>
  <si>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</si>
  <si>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</si>
  <si>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</si>
  <si>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</si>
  <si>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</si>
  <si>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</si>
  <si>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</si>
  <si>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</si>
  <si>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</si>
  <si>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</si>
  <si>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</si>
  <si>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</si>
  <si>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</si>
  <si>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</si>
  <si>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</si>
  <si>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</si>
  <si>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</si>
  <si>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</si>
  <si>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</si>
  <si>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</si>
  <si>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</si>
  <si>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</si>
  <si>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</si>
  <si>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</si>
  <si>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</si>
  <si>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</si>
  <si>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</si>
  <si>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</si>
  <si>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</si>
  <si>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</si>
  <si>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</si>
  <si>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</si>
  <si>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</si>
  <si>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</si>
  <si>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</si>
  <si>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</si>
  <si>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</si>
  <si>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</si>
  <si>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</si>
  <si>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</si>
  <si>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</si>
  <si>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</si>
  <si>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</si>
  <si>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</si>
  <si>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</si>
  <si>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</si>
  <si>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</si>
  <si>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</si>
  <si>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</si>
  <si>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</si>
  <si>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</si>
  <si>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</si>
  <si>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</si>
  <si>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</si>
  <si>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</si>
  <si>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</si>
  <si>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</si>
  <si>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</si>
  <si>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</si>
  <si>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</si>
  <si>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</si>
  <si>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</si>
  <si>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</si>
  <si>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</si>
  <si>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</si>
  <si>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</si>
  <si>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</si>
  <si>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</si>
  <si>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</si>
  <si>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</si>
  <si>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</si>
  <si>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</si>
  <si>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</si>
  <si>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</si>
  <si>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</si>
  <si>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</si>
  <si>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</si>
  <si>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</si>
  <si>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</si>
  <si>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</si>
  <si>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</si>
  <si>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</si>
  <si>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</si>
  <si>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</si>
  <si>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</si>
  <si>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</si>
  <si>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</si>
  <si>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</si>
  <si>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</si>
  <si>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</si>
  <si>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</si>
  <si>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</si>
  <si>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</si>
  <si>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</si>
  <si>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</si>
  <si>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</si>
  <si>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</si>
  <si>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</si>
  <si>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</si>
  <si>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</si>
  <si>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</si>
  <si>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</si>
  <si>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</si>
  <si>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</si>
  <si>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</si>
  <si>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</si>
  <si>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</si>
  <si>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</si>
  <si>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</si>
  <si>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</si>
  <si>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</si>
  <si>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</si>
  <si>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</si>
  <si>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</si>
  <si>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</si>
  <si>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</si>
  <si>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</si>
  <si>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</si>
  <si>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</si>
  <si>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</si>
  <si>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</si>
  <si>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</si>
  <si>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</si>
  <si>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</si>
  <si>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</si>
  <si>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</si>
  <si>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</si>
  <si>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</si>
  <si>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</si>
  <si>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</si>
  <si>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</si>
  <si>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</si>
  <si>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</si>
  <si>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</si>
  <si>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</si>
  <si>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</si>
  <si>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</si>
  <si>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</si>
  <si>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</si>
  <si>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</si>
  <si>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</si>
  <si>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</si>
  <si>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</si>
  <si>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</si>
  <si>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</si>
  <si>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</si>
  <si>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</si>
  <si>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</si>
  <si>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</si>
  <si>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</si>
  <si>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</si>
  <si>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</si>
  <si>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</si>
  <si>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</si>
  <si>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</si>
  <si>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</si>
  <si>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</si>
  <si>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</si>
  <si>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</si>
  <si>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</si>
  <si>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</si>
  <si>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</si>
  <si>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</si>
  <si>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</si>
  <si>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</si>
  <si>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</si>
  <si>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</si>
  <si>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</si>
  <si>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</si>
  <si>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</si>
  <si>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</si>
  <si>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</si>
  <si>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</si>
  <si>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</si>
  <si>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</si>
  <si>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</si>
  <si>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</si>
  <si>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</si>
  <si>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</si>
  <si>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</si>
  <si>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</si>
  <si>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</si>
  <si>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</si>
  <si>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</si>
  <si>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</si>
  <si>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</si>
  <si>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</si>
  <si>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</si>
  <si>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</si>
  <si>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</si>
  <si>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</si>
  <si>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</si>
  <si>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</si>
  <si>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</si>
  <si>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</si>
  <si>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</si>
  <si>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</si>
  <si>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</si>
  <si>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</si>
  <si>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</si>
  <si>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</si>
  <si>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</si>
  <si>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</si>
  <si>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</si>
  <si>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</si>
  <si>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</si>
  <si>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</si>
  <si>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</si>
  <si>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</si>
  <si>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</si>
  <si>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</si>
  <si>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</si>
  <si>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</si>
  <si>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</si>
  <si>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</si>
  <si>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</si>
  <si>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</si>
  <si>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</si>
  <si>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</si>
  <si>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</si>
  <si>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</si>
  <si>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</si>
  <si>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</si>
  <si>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</si>
  <si>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</si>
  <si>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</si>
  <si>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</si>
  <si>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</si>
  <si>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</si>
  <si>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</si>
  <si>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</si>
  <si>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</si>
  <si>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</si>
  <si>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</si>
  <si>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</si>
  <si>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</si>
  <si>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</si>
  <si>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</si>
  <si>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</si>
  <si>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</si>
  <si>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</si>
  <si>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</si>
  <si>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</si>
  <si>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</si>
  <si>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</si>
  <si>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</si>
  <si>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</si>
  <si>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</si>
  <si>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</si>
  <si>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</si>
  <si>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</si>
  <si>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</si>
  <si>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</si>
  <si>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</si>
  <si>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</si>
  <si>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</si>
  <si>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</si>
  <si>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</si>
  <si>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</si>
  <si>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</si>
  <si>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</si>
  <si>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</si>
  <si>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</si>
  <si>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</si>
  <si>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</si>
  <si>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</si>
  <si>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</si>
  <si>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</si>
  <si>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</si>
  <si>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</si>
  <si>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</si>
  <si>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</si>
  <si>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</si>
  <si>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</si>
  <si>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</si>
  <si>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</si>
  <si>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</si>
  <si>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</si>
  <si>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</si>
  <si>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</si>
  <si>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</si>
  <si>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</si>
  <si>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</si>
  <si>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</si>
  <si>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</si>
  <si>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</si>
  <si>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</si>
  <si>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</si>
  <si>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</si>
  <si>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</si>
  <si>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</si>
  <si>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</si>
  <si>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</si>
  <si>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</si>
  <si>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</si>
  <si>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</si>
  <si>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</si>
  <si>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</si>
  <si>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</si>
  <si>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</si>
  <si>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</si>
  <si>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</si>
  <si>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</si>
  <si>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</si>
  <si>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</si>
  <si>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</si>
  <si>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</si>
  <si>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</si>
  <si>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</si>
  <si>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</si>
  <si>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</si>
  <si>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</si>
  <si>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</si>
  <si>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</si>
  <si>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</si>
  <si>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</si>
  <si>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</si>
  <si>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</si>
  <si>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</si>
  <si>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</si>
  <si>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</si>
  <si>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</si>
  <si>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</si>
  <si>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</si>
  <si>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</si>
  <si>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</si>
  <si>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</si>
  <si>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</si>
  <si>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</si>
  <si>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</si>
  <si>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</si>
  <si>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</si>
  <si>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</si>
  <si>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</si>
  <si>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</si>
  <si>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</si>
  <si>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</si>
  <si>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</si>
  <si>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</si>
  <si>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</si>
  <si>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</si>
  <si>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</si>
  <si>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</si>
  <si>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</si>
  <si>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</si>
  <si>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</si>
  <si>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</si>
  <si>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</si>
  <si>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</si>
  <si>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</si>
  <si>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</si>
  <si>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</si>
  <si>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</si>
  <si>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</si>
  <si>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</si>
  <si>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</si>
  <si>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</si>
  <si>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</si>
  <si>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</si>
  <si>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</si>
  <si>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</si>
  <si>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</si>
  <si>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</si>
  <si>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</si>
  <si>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</si>
  <si>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</si>
  <si>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</si>
  <si>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</si>
  <si>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</si>
  <si>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</si>
  <si>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</si>
  <si>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</si>
  <si>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</si>
  <si>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</si>
  <si>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</si>
  <si>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</si>
  <si>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</si>
  <si>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</si>
  <si>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</si>
  <si>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</si>
  <si>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</si>
  <si>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</si>
  <si>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</si>
  <si>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</si>
  <si>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</si>
  <si>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</si>
  <si>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</si>
  <si>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</si>
  <si>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</si>
  <si>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</si>
  <si>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</si>
  <si>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</si>
  <si>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</si>
  <si>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</si>
  <si>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</si>
  <si>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</si>
  <si>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</si>
  <si>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</si>
  <si>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</si>
  <si>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</si>
  <si>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</si>
  <si>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</si>
  <si>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</si>
  <si>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</si>
  <si>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</si>
  <si>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</si>
  <si>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</si>
  <si>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</si>
  <si>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</si>
  <si>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</si>
  <si>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</si>
  <si>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</si>
  <si>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</si>
  <si>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</si>
  <si>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</si>
  <si>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</si>
  <si>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</si>
  <si>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</si>
  <si>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</si>
  <si>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</si>
  <si>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</si>
  <si>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</si>
  <si>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</si>
  <si>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</si>
  <si>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</si>
  <si>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</si>
  <si>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</si>
  <si>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</si>
  <si>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</si>
  <si>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</si>
  <si>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</si>
  <si>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</si>
  <si>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</si>
  <si>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</si>
  <si>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</si>
  <si>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</si>
  <si>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</si>
  <si>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</si>
  <si>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</si>
  <si>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</si>
  <si>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</si>
  <si>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</si>
  <si>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</si>
  <si>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</si>
  <si>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</si>
  <si>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</si>
  <si>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</si>
  <si>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</si>
  <si>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</si>
  <si>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</si>
  <si>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</si>
  <si>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</si>
  <si>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</si>
  <si>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</si>
  <si>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</si>
  <si>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</si>
  <si>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</si>
  <si>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</si>
  <si>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</si>
  <si>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</si>
  <si>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</si>
  <si>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</si>
  <si>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</si>
  <si>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</si>
  <si>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</si>
  <si>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</si>
  <si>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</si>
  <si>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</si>
  <si>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</si>
  <si>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</si>
  <si>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</si>
  <si>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</si>
  <si>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</si>
  <si>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</si>
  <si>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</si>
  <si>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</si>
  <si>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</si>
  <si>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</si>
  <si>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</si>
  <si>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</si>
  <si>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</si>
  <si>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</si>
  <si>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</si>
  <si>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</si>
  <si>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</si>
  <si>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</si>
  <si>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</si>
  <si>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</si>
  <si>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</si>
  <si>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</si>
  <si>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</si>
  <si>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</si>
  <si>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</si>
  <si>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</si>
  <si>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</si>
  <si>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</si>
  <si>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</si>
  <si>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</si>
  <si>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</si>
  <si>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</si>
  <si>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</si>
  <si>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</si>
  <si>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</si>
  <si>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</si>
  <si>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</si>
  <si>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</si>
  <si>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</si>
  <si>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</si>
  <si>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</si>
  <si>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</si>
  <si>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</si>
  <si>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</si>
  <si>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</si>
  <si>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</si>
  <si>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</si>
  <si>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</si>
  <si>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</si>
  <si>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</si>
  <si>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</si>
  <si>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</si>
  <si>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</si>
  <si>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</si>
  <si>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</si>
  <si>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</si>
  <si>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</si>
  <si>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</si>
  <si>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</si>
  <si>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</si>
  <si>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</si>
  <si>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</si>
  <si>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</si>
  <si>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</si>
  <si>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</si>
  <si>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</si>
  <si>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</si>
  <si>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</si>
  <si>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</si>
  <si>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</si>
  <si>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</si>
  <si>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</si>
  <si>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</si>
  <si>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</si>
  <si>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</si>
  <si>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</si>
  <si>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</si>
  <si>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</si>
  <si>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</si>
  <si>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</si>
  <si>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</si>
  <si>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</si>
  <si>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</si>
  <si>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</si>
  <si>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</si>
  <si>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</si>
  <si>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</si>
  <si>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</si>
  <si>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</si>
  <si>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</si>
  <si>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</si>
  <si>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</si>
  <si>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</si>
  <si>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</si>
  <si>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</si>
  <si>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</si>
  <si>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</si>
  <si>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</si>
  <si>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</si>
  <si>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</si>
  <si>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</si>
  <si>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</si>
  <si>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</si>
  <si>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</si>
  <si>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</si>
  <si>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</si>
  <si>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</si>
  <si>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</si>
  <si>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</si>
  <si>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</si>
  <si>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</si>
  <si>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</si>
  <si>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</si>
  <si>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</si>
  <si>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</si>
  <si>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</si>
  <si>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</si>
  <si>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</si>
  <si>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</si>
  <si>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</si>
  <si>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</si>
  <si>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</si>
  <si>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</si>
  <si>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</si>
  <si>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</si>
  <si>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</si>
  <si>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</si>
  <si>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</si>
  <si>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</si>
  <si>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</si>
  <si>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</si>
  <si>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</si>
  <si>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</si>
  <si>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</si>
  <si>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</si>
  <si>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</si>
  <si>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</si>
  <si>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</si>
  <si>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</si>
  <si>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</si>
  <si>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</si>
  <si>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</si>
  <si>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</si>
  <si>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</si>
  <si>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</si>
  <si>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</si>
  <si>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</si>
  <si>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</si>
  <si>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</si>
  <si>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</si>
  <si>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</si>
  <si>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</si>
  <si>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</si>
  <si>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</si>
  <si>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</si>
  <si>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</si>
  <si>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</si>
  <si>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</si>
  <si>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</si>
  <si>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</si>
  <si>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</si>
  <si>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</si>
  <si>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</si>
  <si>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</si>
  <si>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</si>
  <si>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</si>
  <si>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</si>
  <si>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</si>
  <si>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</si>
  <si>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</si>
  <si>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</si>
  <si>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</si>
  <si>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</si>
  <si>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</si>
  <si>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</si>
  <si>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</si>
  <si>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</si>
  <si>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</si>
  <si>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</si>
  <si>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</si>
  <si>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</si>
  <si>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</si>
  <si>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</si>
  <si>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</si>
  <si>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</si>
  <si>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</si>
  <si>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</si>
  <si>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</si>
  <si>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</si>
  <si>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</si>
  <si>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</si>
  <si>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</si>
  <si>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</si>
  <si>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</si>
  <si>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</si>
  <si>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</si>
  <si>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</si>
  <si>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</si>
  <si>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</si>
  <si>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</si>
  <si>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</si>
  <si>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</si>
  <si>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</si>
  <si>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</si>
  <si>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</si>
  <si>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</si>
  <si>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</si>
  <si>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</si>
  <si>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</si>
  <si>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</si>
  <si>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</si>
  <si>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</si>
  <si>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</si>
  <si>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</si>
  <si>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</si>
  <si>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</si>
  <si>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</si>
  <si>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</si>
  <si>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</si>
  <si>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</si>
  <si>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</si>
  <si>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</si>
  <si>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</si>
  <si>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</si>
  <si>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</si>
  <si>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</si>
  <si>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</si>
  <si>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</si>
  <si>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</si>
  <si>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</si>
  <si>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</si>
  <si>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</si>
  <si>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</si>
  <si>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</si>
  <si>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</si>
  <si>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</si>
  <si>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</si>
  <si>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</si>
  <si>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</si>
  <si>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</si>
  <si>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</si>
  <si>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</si>
  <si>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</si>
  <si>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</si>
  <si>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</si>
  <si>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</si>
  <si>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</si>
  <si>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</si>
  <si>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</si>
  <si>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</si>
  <si>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</si>
  <si>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</si>
  <si>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</si>
  <si>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</si>
  <si>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</si>
  <si>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</si>
  <si>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</si>
  <si>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</si>
  <si>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</si>
  <si>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</si>
  <si>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</si>
  <si>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</si>
  <si>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</si>
  <si>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</si>
  <si>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</si>
  <si>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</si>
  <si>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</si>
  <si>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</si>
  <si>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</si>
  <si>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</si>
  <si>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</si>
  <si>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</si>
  <si>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</si>
  <si>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</si>
  <si>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</si>
  <si>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</si>
  <si>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</si>
  <si>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</si>
  <si>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</si>
  <si>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</si>
  <si>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</si>
  <si>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</si>
  <si>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</si>
  <si>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</si>
  <si>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</si>
  <si>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</si>
  <si>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</si>
  <si>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</si>
  <si>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</si>
  <si>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</si>
  <si>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</si>
  <si>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</si>
  <si>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</si>
  <si>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</si>
  <si>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</si>
  <si>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</si>
  <si>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</si>
  <si>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</si>
  <si>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</si>
  <si>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</si>
  <si>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</si>
  <si>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</si>
  <si>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</si>
  <si>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</si>
  <si>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</si>
  <si>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</si>
  <si>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</si>
  <si>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</si>
  <si>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</si>
  <si>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</si>
  <si>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</si>
  <si>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</si>
  <si>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</si>
  <si>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</si>
  <si>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</si>
  <si>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</si>
  <si>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</si>
  <si>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</si>
  <si>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</si>
  <si>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</si>
  <si>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</si>
  <si>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</si>
  <si>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</si>
  <si>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</si>
  <si>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</si>
  <si>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</si>
  <si>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</si>
  <si>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</si>
  <si>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</si>
  <si>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</si>
  <si>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</si>
  <si>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</si>
  <si>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</si>
  <si>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</si>
  <si>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</si>
  <si>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</si>
  <si>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</si>
  <si>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</si>
  <si>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</si>
  <si>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</si>
  <si>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</si>
  <si>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</si>
  <si>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</si>
  <si>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</si>
  <si>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</si>
  <si>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</si>
  <si>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</si>
  <si>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</si>
  <si>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</si>
  <si>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</si>
  <si>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</si>
  <si>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</si>
  <si>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</si>
  <si>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</si>
  <si>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</si>
  <si>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</si>
  <si>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</si>
  <si>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</si>
  <si>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</si>
  <si>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</si>
  <si>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</si>
  <si>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</si>
  <si>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</si>
  <si>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</si>
  <si>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</si>
  <si>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</si>
  <si>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</si>
  <si>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</si>
  <si>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</si>
  <si>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</si>
  <si>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</si>
  <si>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</si>
  <si>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</si>
  <si>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</si>
  <si>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</si>
  <si>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</si>
  <si>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</si>
  <si>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</si>
  <si>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</si>
  <si>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</si>
  <si>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</si>
  <si>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</si>
  <si>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</si>
  <si>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</si>
  <si>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</si>
  <si>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</si>
  <si>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</si>
  <si>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</si>
  <si>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</si>
  <si>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</si>
  <si>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</si>
  <si>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</si>
  <si>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</si>
  <si>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</si>
  <si>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</si>
  <si>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</si>
  <si>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</si>
  <si>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</si>
  <si>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</si>
  <si>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</si>
  <si>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</si>
  <si>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</si>
  <si>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</si>
  <si>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</si>
  <si>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</si>
  <si>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</si>
  <si>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</si>
  <si>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</si>
  <si>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</si>
  <si>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</si>
  <si>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</si>
  <si>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</si>
  <si>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</si>
  <si>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</si>
  <si>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</si>
  <si>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</si>
  <si>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</si>
  <si>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</si>
  <si>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</si>
  <si>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</si>
  <si>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</si>
  <si>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</si>
  <si>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</si>
  <si>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</si>
  <si>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</si>
  <si>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</si>
  <si>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</si>
  <si>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</si>
  <si>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</si>
  <si>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</si>
  <si>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</si>
  <si>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</si>
  <si>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</si>
  <si>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</si>
  <si>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</si>
  <si>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</si>
  <si>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</si>
  <si>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</si>
  <si>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</si>
  <si>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</si>
  <si>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</si>
  <si>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</si>
  <si>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</si>
  <si>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</si>
  <si>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</si>
  <si>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</si>
  <si>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</si>
  <si>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</si>
  <si>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</si>
  <si>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</si>
  <si>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</si>
  <si>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</si>
  <si>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</si>
  <si>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</si>
  <si>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</si>
  <si>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</si>
  <si>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</si>
  <si>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</si>
  <si>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</si>
  <si>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</si>
  <si>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</si>
  <si>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</si>
  <si>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</si>
  <si>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</si>
  <si>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</si>
  <si>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</si>
  <si>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</si>
  <si>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</si>
  <si>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</si>
  <si>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</si>
  <si>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</si>
  <si>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</si>
  <si>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</si>
  <si>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</si>
  <si>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</si>
  <si>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</si>
  <si>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</si>
  <si>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</si>
  <si>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</si>
  <si>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</si>
  <si>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</si>
  <si>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</si>
  <si>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</si>
  <si>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</si>
  <si>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</si>
  <si>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</si>
  <si>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</si>
  <si>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</si>
  <si>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</si>
  <si>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</si>
  <si>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</si>
  <si>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</si>
  <si>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</si>
  <si>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</si>
  <si>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</si>
  <si>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</si>
  <si>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</si>
  <si>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</si>
  <si>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</si>
  <si>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</si>
  <si>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</si>
  <si>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</si>
  <si>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</si>
  <si>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</si>
  <si>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</si>
  <si>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</si>
  <si>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</si>
  <si>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</si>
  <si>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</si>
  <si>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</si>
  <si>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</si>
  <si>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</si>
  <si>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</si>
  <si>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</si>
  <si>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</si>
  <si>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</si>
  <si>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</si>
  <si>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</si>
  <si>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</si>
  <si>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</si>
  <si>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</si>
  <si>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</si>
  <si>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</si>
  <si>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</si>
  <si>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</si>
  <si>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</si>
  <si>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</si>
  <si>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</si>
  <si>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</si>
  <si>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</si>
  <si>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</si>
  <si>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</si>
  <si>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</si>
  <si>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</si>
  <si>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</si>
  <si>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</si>
  <si>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</si>
  <si>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</si>
  <si>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</si>
  <si>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</si>
  <si>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</si>
  <si>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</si>
  <si>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</si>
  <si>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</si>
  <si>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</si>
  <si>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</si>
  <si>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</si>
  <si>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</si>
  <si>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</si>
  <si>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</si>
  <si>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</si>
  <si>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</si>
  <si>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</si>
  <si>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</si>
  <si>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</si>
  <si>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</si>
  <si>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</si>
  <si>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</si>
  <si>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</si>
  <si>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</si>
  <si>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</si>
  <si>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</si>
  <si>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</si>
  <si>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</si>
  <si>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</si>
  <si>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</si>
  <si>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</si>
  <si>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</si>
  <si>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</si>
  <si>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</si>
  <si>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</si>
  <si>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</si>
  <si>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</si>
  <si>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</si>
  <si>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</si>
  <si>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</si>
  <si>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</si>
  <si>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</si>
  <si>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</si>
  <si>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</si>
  <si>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</si>
  <si>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</si>
  <si>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</si>
  <si>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</si>
  <si>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</si>
  <si>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</si>
  <si>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</si>
  <si>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</si>
  <si>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</si>
  <si>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</si>
  <si>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</si>
  <si>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</si>
  <si>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</si>
  <si>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</si>
  <si>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</si>
  <si>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</si>
  <si>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</si>
  <si>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</si>
  <si>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</si>
  <si>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</si>
  <si>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</si>
  <si>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</si>
  <si>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</si>
  <si>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</si>
  <si>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</si>
  <si>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</si>
  <si>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</si>
  <si>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</si>
  <si>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</si>
  <si>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</si>
  <si>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</si>
  <si>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</si>
  <si>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</si>
  <si>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</si>
  <si>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</si>
  <si>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</si>
  <si>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</si>
  <si>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</si>
  <si>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</si>
  <si>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</si>
  <si>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</si>
  <si>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</si>
  <si>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</si>
  <si>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</si>
  <si>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</si>
  <si>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</si>
  <si>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</si>
  <si>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</si>
  <si>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</si>
  <si>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</si>
  <si>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</si>
  <si>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</si>
  <si>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</si>
  <si>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</si>
  <si>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</si>
  <si>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</si>
  <si>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</si>
  <si>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</si>
  <si>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</si>
  <si>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</si>
  <si>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</si>
  <si>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</si>
  <si>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</si>
  <si>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</si>
  <si>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</si>
  <si>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</si>
  <si>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</si>
  <si>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</si>
  <si>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</si>
  <si>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</si>
  <si>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</si>
  <si>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</si>
  <si>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</si>
  <si>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</si>
  <si>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</si>
  <si>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</si>
  <si>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</si>
  <si>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</si>
  <si>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</si>
  <si>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</si>
  <si>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</si>
  <si>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</si>
  <si>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</si>
  <si>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</si>
  <si>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</si>
  <si>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</si>
  <si>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</si>
  <si>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</si>
  <si>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</si>
  <si>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</si>
  <si>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</si>
  <si>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</si>
  <si>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</si>
  <si>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</si>
  <si>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</si>
  <si>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</si>
  <si>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</si>
  <si>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</si>
  <si>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</si>
  <si>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</si>
  <si>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</si>
  <si>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</si>
  <si>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</si>
  <si>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</si>
  <si>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</si>
  <si>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</si>
  <si>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</si>
  <si>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</si>
  <si>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</si>
  <si>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</si>
  <si>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</si>
  <si>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</si>
  <si>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</si>
  <si>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</si>
  <si>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</si>
  <si>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</si>
  <si>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</si>
  <si>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</si>
  <si>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</si>
  <si>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</si>
  <si>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</si>
  <si>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</si>
  <si>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</si>
  <si>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</si>
  <si>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</si>
  <si>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</si>
  <si>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</si>
  <si>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</si>
  <si>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</si>
  <si>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</si>
  <si>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</si>
  <si>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</si>
  <si>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</si>
  <si>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</si>
  <si>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</si>
  <si>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</si>
  <si>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</si>
  <si>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</si>
  <si>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</si>
  <si>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</si>
  <si>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</si>
  <si>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</si>
  <si>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</si>
  <si>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</si>
  <si>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</si>
  <si>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</si>
  <si>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</si>
  <si>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</si>
  <si>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</si>
  <si>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</si>
  <si>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</si>
  <si>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</si>
  <si>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</si>
  <si>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</si>
  <si>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</si>
  <si>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</si>
  <si>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</si>
  <si>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</si>
  <si>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</si>
  <si>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</si>
  <si>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</si>
  <si>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</si>
  <si>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</si>
  <si>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</si>
  <si>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</si>
  <si>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</si>
  <si>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</si>
  <si>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</si>
  <si>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</si>
  <si>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</si>
  <si>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</si>
  <si>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</si>
  <si>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</si>
  <si>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</si>
  <si>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</si>
  <si>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</si>
  <si>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</si>
  <si>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</si>
  <si>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</si>
  <si>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</si>
  <si>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</si>
  <si>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</si>
  <si>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</si>
  <si>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</si>
  <si>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</si>
  <si>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</si>
  <si>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</si>
  <si>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</si>
  <si>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</si>
  <si>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</si>
  <si>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</si>
  <si>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</si>
  <si>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</si>
  <si>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</si>
  <si>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</si>
  <si>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</si>
  <si>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</si>
  <si>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</si>
  <si>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</si>
  <si>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</si>
  <si>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</si>
  <si>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</si>
  <si>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</si>
  <si>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</si>
  <si>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</si>
  <si>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</si>
  <si>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</si>
  <si>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</si>
  <si>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</si>
  <si>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</si>
  <si>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</si>
  <si>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</si>
  <si>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</si>
  <si>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</si>
  <si>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</si>
  <si>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</si>
  <si>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</si>
  <si>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</si>
  <si>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</si>
  <si>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</si>
  <si>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</si>
  <si>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</si>
  <si>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</si>
  <si>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</si>
  <si>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</si>
  <si>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</si>
  <si>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</si>
  <si>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</si>
  <si>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</si>
  <si>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</si>
  <si>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</si>
  <si>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</si>
  <si>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</si>
  <si>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</si>
  <si>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</si>
  <si>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</si>
  <si>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</si>
  <si>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</si>
  <si>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</si>
  <si>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</si>
  <si>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</si>
  <si>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</si>
  <si>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</si>
  <si>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</si>
  <si>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</si>
  <si>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</si>
  <si>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</si>
  <si>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</si>
  <si>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</si>
  <si>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</si>
  <si>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</si>
  <si>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</si>
  <si>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</si>
  <si>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</si>
  <si>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</si>
  <si>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</si>
  <si>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</si>
  <si>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</si>
  <si>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</si>
  <si>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</si>
  <si>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</si>
  <si>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</si>
  <si>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</si>
  <si>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</si>
  <si>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</si>
  <si>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</si>
  <si>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</si>
  <si>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</si>
  <si>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</si>
  <si>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</si>
  <si>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</si>
  <si>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</si>
  <si>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</si>
  <si>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</si>
  <si>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</si>
  <si>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</si>
  <si>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</si>
  <si>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</si>
  <si>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</si>
  <si>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</si>
  <si>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</si>
  <si>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</si>
  <si>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</si>
  <si>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</si>
  <si>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</si>
  <si>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</si>
  <si>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</si>
  <si>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</si>
  <si>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</si>
  <si>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</si>
  <si>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</si>
  <si>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</si>
  <si>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</si>
  <si>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</si>
  <si>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</si>
  <si>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</si>
  <si>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</si>
  <si>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</si>
  <si>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</si>
  <si>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</si>
  <si>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</si>
  <si>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</si>
  <si>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</si>
  <si>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</si>
  <si>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</si>
  <si>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</si>
  <si>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</si>
  <si>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</si>
  <si>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</si>
  <si>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</si>
  <si>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</si>
  <si>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</si>
  <si>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</si>
  <si>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</si>
  <si>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</si>
  <si>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</si>
  <si>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</si>
  <si>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</si>
  <si>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</si>
  <si>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</si>
  <si>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</si>
  <si>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</si>
  <si>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</si>
  <si>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</si>
  <si>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</si>
  <si>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</si>
  <si>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</si>
  <si>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</si>
  <si>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</si>
  <si>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</si>
  <si>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</si>
  <si>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</si>
  <si>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</si>
  <si>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</si>
  <si>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</si>
  <si>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</si>
  <si>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</si>
  <si>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</si>
  <si>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</si>
  <si>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</si>
  <si>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</si>
  <si>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</si>
  <si>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</si>
  <si>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</si>
  <si>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</si>
  <si>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</si>
  <si>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</si>
  <si>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</si>
  <si>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</si>
  <si>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</si>
  <si>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</si>
  <si>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</si>
  <si>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</si>
  <si>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</si>
  <si>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</si>
  <si>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</si>
  <si>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</si>
  <si>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</si>
  <si>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</si>
  <si>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</si>
  <si>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</si>
  <si>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</si>
  <si>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</si>
  <si>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</si>
  <si>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</si>
  <si>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</si>
  <si>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</si>
  <si>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</si>
  <si>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</si>
  <si>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</si>
  <si>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</si>
  <si>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</si>
  <si>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</si>
  <si>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</si>
  <si>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</si>
  <si>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</si>
  <si>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</si>
  <si>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</si>
  <si>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</si>
  <si>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</si>
  <si>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</si>
  <si>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</si>
  <si>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</si>
  <si>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</si>
  <si>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</si>
  <si>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</si>
  <si>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</si>
  <si>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</si>
  <si>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</si>
  <si>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</si>
  <si>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</si>
  <si>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</si>
  <si>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</si>
  <si>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</si>
  <si>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</si>
  <si>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</si>
  <si>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</si>
  <si>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</si>
  <si>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</si>
  <si>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</si>
  <si>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</si>
  <si>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</si>
  <si>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</si>
  <si>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</si>
  <si>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</si>
  <si>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</si>
  <si>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</si>
  <si>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</si>
  <si>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</si>
  <si>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</si>
  <si>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</si>
  <si>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</si>
  <si>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</si>
  <si>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</si>
  <si>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</si>
  <si>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</si>
  <si>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</si>
  <si>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</si>
  <si>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</si>
  <si>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</si>
  <si>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</si>
  <si>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</si>
  <si>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</si>
  <si>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</si>
  <si>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</si>
  <si>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</si>
  <si>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</si>
  <si>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</si>
  <si>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</si>
  <si>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</si>
  <si>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</si>
  <si>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</si>
  <si>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</si>
  <si>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</si>
  <si>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</si>
  <si>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</si>
  <si>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</si>
  <si>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</si>
  <si>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</si>
  <si>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</si>
  <si>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</si>
  <si>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</si>
  <si>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</si>
  <si>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</si>
  <si>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</si>
  <si>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</si>
  <si>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</si>
  <si>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</si>
  <si>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</si>
  <si>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</si>
  <si>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</si>
  <si>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</si>
  <si>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</si>
  <si>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</si>
  <si>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</si>
  <si>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</si>
  <si>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</si>
  <si>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</si>
  <si>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</si>
  <si>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</si>
  <si>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</si>
  <si>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</si>
  <si>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</si>
  <si>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</si>
  <si>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</si>
  <si>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</si>
  <si>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</si>
  <si>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</si>
  <si>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</si>
  <si>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</si>
  <si>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</si>
  <si>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</si>
  <si>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</si>
  <si>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</si>
  <si>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</si>
  <si>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</si>
  <si>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</si>
  <si>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</si>
  <si>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</si>
  <si>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</si>
  <si>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</si>
  <si>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</si>
  <si>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</si>
  <si>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</si>
  <si>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</si>
  <si>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</si>
  <si>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</si>
  <si>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</si>
  <si>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</si>
  <si>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</si>
  <si>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</si>
  <si>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</si>
  <si>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</si>
  <si>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</si>
  <si>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</si>
  <si>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</si>
  <si>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</si>
  <si>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</si>
  <si>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</si>
  <si>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</si>
  <si>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</si>
  <si>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</si>
  <si>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</si>
  <si>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</si>
  <si>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</si>
  <si>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</si>
  <si>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</si>
  <si>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</si>
  <si>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</si>
  <si>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</si>
  <si>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</si>
  <si>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</si>
  <si>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</si>
  <si>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</si>
  <si>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</si>
  <si>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</si>
  <si>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</si>
  <si>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</si>
  <si>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</si>
  <si>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</si>
  <si>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</si>
  <si>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</si>
  <si>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</si>
  <si>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</si>
  <si>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</si>
  <si>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</si>
  <si>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</si>
  <si>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</si>
  <si>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</si>
  <si>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</si>
  <si>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</si>
  <si>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</si>
  <si>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</si>
  <si>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</si>
  <si>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</si>
  <si>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</si>
  <si>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</si>
  <si>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</si>
  <si>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</si>
  <si>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</si>
  <si>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</si>
  <si>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</si>
  <si>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</si>
  <si>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</si>
  <si>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</si>
  <si>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</si>
  <si>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</si>
  <si>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</si>
  <si>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</si>
  <si>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</si>
  <si>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</si>
  <si>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</si>
  <si>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</si>
  <si>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</si>
  <si>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</si>
  <si>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</si>
  <si>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</si>
  <si>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</si>
  <si>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</si>
  <si>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</si>
  <si>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</si>
  <si>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</si>
  <si>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</si>
  <si>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</si>
  <si>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</si>
  <si>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</si>
  <si>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</si>
  <si>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</si>
  <si>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</si>
  <si>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</si>
  <si>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</si>
  <si>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</si>
  <si>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</si>
  <si>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</si>
  <si>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</si>
  <si>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</si>
  <si>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</si>
  <si>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</si>
  <si>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</si>
  <si>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</si>
  <si>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</si>
  <si>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</si>
  <si>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</si>
  <si>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</si>
  <si>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</si>
  <si>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</si>
  <si>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</si>
  <si>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</si>
  <si>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</si>
  <si>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</si>
  <si>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</si>
  <si>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</si>
  <si>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</si>
  <si>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</si>
  <si>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</si>
  <si>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</si>
  <si>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</si>
  <si>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</si>
  <si>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</si>
  <si>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</si>
  <si>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</si>
  <si>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</si>
  <si>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</si>
  <si>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</si>
  <si>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</si>
  <si>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</si>
  <si>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</si>
  <si>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</si>
  <si>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</si>
  <si>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</si>
  <si>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</si>
  <si>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</si>
  <si>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</si>
  <si>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</si>
  <si>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</si>
  <si>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</si>
  <si>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</si>
  <si>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</si>
  <si>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</si>
  <si>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</si>
  <si>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</si>
  <si>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</si>
  <si>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</si>
  <si>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</si>
  <si>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</si>
  <si>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</si>
  <si>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</si>
  <si>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</si>
  <si>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</si>
  <si>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</si>
  <si>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</si>
  <si>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</si>
  <si>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</si>
  <si>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</si>
  <si>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</si>
  <si>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</si>
  <si>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</si>
  <si>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</si>
  <si>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</si>
  <si>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</si>
  <si>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</si>
  <si>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</si>
  <si>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</si>
  <si>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</si>
  <si>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</si>
  <si>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</si>
  <si>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</si>
  <si>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</si>
  <si>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</si>
  <si>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</si>
  <si>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</si>
  <si>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</si>
  <si>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</si>
  <si>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</si>
  <si>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</si>
  <si>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</si>
  <si>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</si>
  <si>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</si>
  <si>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</si>
  <si>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</si>
  <si>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</si>
  <si>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</si>
  <si>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</si>
  <si>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</si>
  <si>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</si>
  <si>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</si>
  <si>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</si>
  <si>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</si>
  <si>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</si>
  <si>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</si>
  <si>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</si>
  <si>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</si>
  <si>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</si>
  <si>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</si>
  <si>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</si>
  <si>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</si>
  <si>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</si>
  <si>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</si>
  <si>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</si>
  <si>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</si>
  <si>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</si>
  <si>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</si>
  <si>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</si>
  <si>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</si>
  <si>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</si>
  <si>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</si>
  <si>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</si>
  <si>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</si>
  <si>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</si>
  <si>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</si>
  <si>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</si>
  <si>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</si>
  <si>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</si>
  <si>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</si>
  <si>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</si>
  <si>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</si>
  <si>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</si>
  <si>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</si>
  <si>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</si>
  <si>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</si>
  <si>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</si>
  <si>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</si>
  <si>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</si>
  <si>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</si>
  <si>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</si>
  <si>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</si>
  <si>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</si>
  <si>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</si>
  <si>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</si>
  <si>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</si>
  <si>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</si>
  <si>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</si>
  <si>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</si>
  <si>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</si>
  <si>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</si>
  <si>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</si>
  <si>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</si>
  <si>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</si>
  <si>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</si>
  <si>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</si>
  <si>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</si>
  <si>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</si>
  <si>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</si>
  <si>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</si>
  <si>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</si>
  <si>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</si>
  <si>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</si>
  <si>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</si>
  <si>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</si>
  <si>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</si>
  <si>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</si>
  <si>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</si>
  <si>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</si>
  <si>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</si>
  <si>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</si>
  <si>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</si>
  <si>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</si>
  <si>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</si>
  <si>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</si>
  <si>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</si>
  <si>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</si>
  <si>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</si>
  <si>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</si>
  <si>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</si>
  <si>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</si>
  <si>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</si>
  <si>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</si>
  <si>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</si>
  <si>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</si>
  <si>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</si>
  <si>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</si>
  <si>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</si>
  <si>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</si>
  <si>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</si>
  <si>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</si>
  <si>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</si>
  <si>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</si>
  <si>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</si>
  <si>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</si>
  <si>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</si>
  <si>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</si>
  <si>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</si>
  <si>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</si>
  <si>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</si>
  <si>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</si>
  <si>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</si>
  <si>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</si>
  <si>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</si>
  <si>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</si>
  <si>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</si>
  <si>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</si>
  <si>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</si>
  <si>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</si>
  <si>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</si>
  <si>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</si>
  <si>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</si>
  <si>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</si>
  <si>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</si>
  <si>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</si>
  <si>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</si>
  <si>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</si>
  <si>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</si>
  <si>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</si>
  <si>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</si>
  <si>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</si>
  <si>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</si>
  <si>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</si>
  <si>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</si>
  <si>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</si>
  <si>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</si>
  <si>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</si>
  <si>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</si>
  <si>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</si>
  <si>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</si>
  <si>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</si>
  <si>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</si>
  <si>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</si>
  <si>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</si>
  <si>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</si>
  <si>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</si>
  <si>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</si>
  <si>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</si>
  <si>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</si>
  <si>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</si>
  <si>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</si>
  <si>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</si>
  <si>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</si>
  <si>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</si>
  <si>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</si>
  <si>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</si>
  <si>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</si>
  <si>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</si>
  <si>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</si>
  <si>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</si>
  <si>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</si>
  <si>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</si>
  <si>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</si>
  <si>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</si>
  <si>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</si>
  <si>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</si>
  <si>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</si>
  <si>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</si>
  <si>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</si>
  <si>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</si>
  <si>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</si>
  <si>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</si>
  <si>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</si>
  <si>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</si>
  <si>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</si>
  <si>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</si>
  <si>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</si>
  <si>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</si>
  <si>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</si>
  <si>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</si>
  <si>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</si>
  <si>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</si>
  <si>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</si>
  <si>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</si>
  <si>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</si>
  <si>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</si>
  <si>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</si>
  <si>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</si>
  <si>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</si>
  <si>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</si>
  <si>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</si>
  <si>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</si>
  <si>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</si>
  <si>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</si>
  <si>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</si>
  <si>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</si>
  <si>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</si>
  <si>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</si>
  <si>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</si>
  <si>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</si>
  <si>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</si>
  <si>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</si>
  <si>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</si>
  <si>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</si>
  <si>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</si>
  <si>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</si>
  <si>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</si>
  <si>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</si>
  <si>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</si>
  <si>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</si>
  <si>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</si>
  <si>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</si>
  <si>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</si>
  <si>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</si>
  <si>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</si>
  <si>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</si>
  <si>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</si>
  <si>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</si>
  <si>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</si>
  <si>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</si>
  <si>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</si>
  <si>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</si>
  <si>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</si>
  <si>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</si>
  <si>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</si>
  <si>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</si>
  <si>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</si>
  <si>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</si>
  <si>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</si>
  <si>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</si>
  <si>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</si>
  <si>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</si>
  <si>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</si>
  <si>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</si>
  <si>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</si>
  <si>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</si>
  <si>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</si>
  <si>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</si>
  <si>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</si>
  <si>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</si>
  <si>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</si>
  <si>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</si>
  <si>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</si>
  <si>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</si>
  <si>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</si>
  <si>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</si>
  <si>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</si>
  <si>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</si>
  <si>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</si>
  <si>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</si>
  <si>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</si>
  <si>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</si>
  <si>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</si>
  <si>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</si>
  <si>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</si>
  <si>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</si>
  <si>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</si>
  <si>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</si>
  <si>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</si>
  <si>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</si>
  <si>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</si>
  <si>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</si>
  <si>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</si>
  <si>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</si>
  <si>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</si>
  <si>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</si>
  <si>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</si>
  <si>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</si>
  <si>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</si>
  <si>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</si>
  <si>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</si>
  <si>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</si>
  <si>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</si>
  <si>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</si>
  <si>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</si>
  <si>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</si>
  <si>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</si>
  <si>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</si>
  <si>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</si>
  <si>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</si>
  <si>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</si>
  <si>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</si>
  <si>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</si>
  <si>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</si>
  <si>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</si>
  <si>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</si>
  <si>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</si>
  <si>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</si>
  <si>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</si>
  <si>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</si>
  <si>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</si>
  <si>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</si>
  <si>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</si>
  <si>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</si>
  <si>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</si>
  <si>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</si>
  <si>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</si>
  <si>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</si>
  <si>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</si>
  <si>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</si>
  <si>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</si>
  <si>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</si>
  <si>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</si>
  <si>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</si>
  <si>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</si>
  <si>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</si>
  <si>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</si>
  <si>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</si>
  <si>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</si>
  <si>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</si>
  <si>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</si>
  <si>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</si>
  <si>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</si>
  <si>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</si>
  <si>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</si>
  <si>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</si>
  <si>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</si>
  <si>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</si>
  <si>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</si>
  <si>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</si>
  <si>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</si>
  <si>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</si>
  <si>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</si>
  <si>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</si>
  <si>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</si>
  <si>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</si>
  <si>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</si>
  <si>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</si>
  <si>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</si>
  <si>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</si>
  <si>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</si>
  <si>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</si>
  <si>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</si>
  <si>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</si>
  <si>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</si>
  <si>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</si>
  <si>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</si>
  <si>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</si>
  <si>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</si>
  <si>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</si>
  <si>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</si>
  <si>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</si>
  <si>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</si>
  <si>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</si>
  <si>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</si>
  <si>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</si>
  <si>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</si>
  <si>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</si>
  <si>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</si>
  <si>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</si>
  <si>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</si>
  <si>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</si>
  <si>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</si>
  <si>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</si>
  <si>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</si>
  <si>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</si>
  <si>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</si>
  <si>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</si>
  <si>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</si>
  <si>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</si>
  <si>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</si>
  <si>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</si>
  <si>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</si>
  <si>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</si>
  <si>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</si>
  <si>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</si>
  <si>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</si>
  <si>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</si>
  <si>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</si>
  <si>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</si>
  <si>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</si>
  <si>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</si>
  <si>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</si>
  <si>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</si>
  <si>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</si>
  <si>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</si>
  <si>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</si>
  <si>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</si>
  <si>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</si>
  <si>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</si>
  <si>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</si>
  <si>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</si>
  <si>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</si>
  <si>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</si>
  <si>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</si>
  <si>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</si>
  <si>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</si>
  <si>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</si>
  <si>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</si>
  <si>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</si>
  <si>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</si>
  <si>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</si>
  <si>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</si>
  <si>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</si>
  <si>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</si>
  <si>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</si>
  <si>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</si>
  <si>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</si>
  <si>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</si>
  <si>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</si>
  <si>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</si>
  <si>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</si>
  <si>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</si>
  <si>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</si>
  <si>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</si>
  <si>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</si>
  <si>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</si>
  <si>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</si>
  <si>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</si>
  <si>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</si>
  <si>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</si>
  <si>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</si>
  <si>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</si>
  <si>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</si>
  <si>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</si>
  <si>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</si>
  <si>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</si>
  <si>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</si>
  <si>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</si>
  <si>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</si>
  <si>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</si>
  <si>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</si>
  <si>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</si>
  <si>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</si>
  <si>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</si>
  <si>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</si>
  <si>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</si>
  <si>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</si>
  <si>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</si>
  <si>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</si>
  <si>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</si>
  <si>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</si>
  <si>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</si>
  <si>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</si>
  <si>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</si>
  <si>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</si>
  <si>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</si>
  <si>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</si>
  <si>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</si>
  <si>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</si>
  <si>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</si>
  <si>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</si>
  <si>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</si>
  <si>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</si>
  <si>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</si>
  <si>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</si>
  <si>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</si>
  <si>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</si>
  <si>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</si>
  <si>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</si>
  <si>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</si>
  <si>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</si>
  <si>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</si>
  <si>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</si>
  <si>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</si>
  <si>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</si>
  <si>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</si>
  <si>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</si>
  <si>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</si>
  <si>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</si>
  <si>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</si>
  <si>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</si>
  <si>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</si>
  <si>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</si>
  <si>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</si>
  <si>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</si>
  <si>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</si>
  <si>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</si>
  <si>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</si>
  <si>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</si>
  <si>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</si>
  <si>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</si>
  <si>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</si>
  <si>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</si>
  <si>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</si>
  <si>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</si>
  <si>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</si>
  <si>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</si>
  <si>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</si>
  <si>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</si>
  <si>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</si>
  <si>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</si>
  <si>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</si>
  <si>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</si>
  <si>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</si>
  <si>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</si>
  <si>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</si>
  <si>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</si>
  <si>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</si>
  <si>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</si>
  <si>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</si>
  <si>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</si>
  <si>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</si>
  <si>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</si>
  <si>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</si>
  <si>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</si>
  <si>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</si>
  <si>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</si>
  <si>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</si>
  <si>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</si>
  <si>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</si>
  <si>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</si>
  <si>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</si>
  <si>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</si>
  <si>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</si>
  <si>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</si>
  <si>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</si>
  <si>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</si>
  <si>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</si>
  <si>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</si>
  <si>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</si>
  <si>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</si>
  <si>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</si>
  <si>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</si>
  <si>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</si>
  <si>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</si>
  <si>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</si>
  <si>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</si>
  <si>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</si>
  <si>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</si>
  <si>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</si>
  <si>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</si>
  <si>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</si>
  <si>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</si>
  <si>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</si>
  <si>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</si>
  <si>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</si>
  <si>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</si>
  <si>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</si>
  <si>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</si>
  <si>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</si>
  <si>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</si>
  <si>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</si>
  <si>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</si>
  <si>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</si>
  <si>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</si>
  <si>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</si>
  <si>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</si>
  <si>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</si>
  <si>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</si>
  <si>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</si>
  <si>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</si>
  <si>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</si>
  <si>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</si>
  <si>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</si>
  <si>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</si>
  <si>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</si>
  <si>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</si>
  <si>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</si>
  <si>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</si>
  <si>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</si>
  <si>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</si>
  <si>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</si>
  <si>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</si>
  <si>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</si>
  <si>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</si>
  <si>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</si>
  <si>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</si>
  <si>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</si>
  <si>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</si>
  <si>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</si>
  <si>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</si>
  <si>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</si>
  <si>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</si>
  <si>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</si>
  <si>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</si>
  <si>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</si>
  <si>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</si>
  <si>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</si>
  <si>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</si>
  <si>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</si>
  <si>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</si>
  <si>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</si>
  <si>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</si>
  <si>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</si>
  <si>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</si>
  <si>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</si>
  <si>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</si>
  <si>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</si>
  <si>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</si>
  <si>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</si>
  <si>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</si>
  <si>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</si>
  <si>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</si>
  <si>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</si>
  <si>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</si>
  <si>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</si>
  <si>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</si>
  <si>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</si>
  <si>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</si>
  <si>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</si>
  <si>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</si>
  <si>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</si>
  <si>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</si>
  <si>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</si>
  <si>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</si>
  <si>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</si>
  <si>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</si>
  <si>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</si>
  <si>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</si>
  <si>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</si>
  <si>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</si>
  <si>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</si>
  <si>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</si>
  <si>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</si>
  <si>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</si>
  <si>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</si>
  <si>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</si>
  <si>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</si>
  <si>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</si>
  <si>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</si>
  <si>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</si>
  <si>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</si>
  <si>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</si>
  <si>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</si>
  <si>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</si>
  <si>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</si>
  <si>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</si>
  <si>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</si>
  <si>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</si>
  <si>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</si>
  <si>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</si>
  <si>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</si>
  <si>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</si>
  <si>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</si>
  <si>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</si>
  <si>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</si>
  <si>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</si>
  <si>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</si>
  <si>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</si>
  <si>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</si>
  <si>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</si>
  <si>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</si>
  <si>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</si>
  <si>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</si>
  <si>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</si>
  <si>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</si>
  <si>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</si>
  <si>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</si>
  <si>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</si>
  <si>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</si>
  <si>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</si>
  <si>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</si>
  <si>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</si>
  <si>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</si>
  <si>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</si>
  <si>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</si>
  <si>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</si>
  <si>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</si>
  <si>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</si>
  <si>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</si>
  <si>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</si>
  <si>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</si>
  <si>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</si>
  <si>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</si>
  <si>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</si>
  <si>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</si>
  <si>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</si>
  <si>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</si>
  <si>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</si>
  <si>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</si>
  <si>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</si>
  <si>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</si>
  <si>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</si>
  <si>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</si>
  <si>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</si>
  <si>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</si>
  <si>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</si>
  <si>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</si>
  <si>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</si>
  <si>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</si>
  <si>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</si>
  <si>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</si>
  <si>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</si>
  <si>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</si>
  <si>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</si>
  <si>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</si>
  <si>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</si>
  <si>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</si>
  <si>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</si>
  <si>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</si>
  <si>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</si>
  <si>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</si>
  <si>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</si>
  <si>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</si>
  <si>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</si>
  <si>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</si>
  <si>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</si>
  <si>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</si>
  <si>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</si>
  <si>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</si>
  <si>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</si>
  <si>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</si>
  <si>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</si>
  <si>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</si>
  <si>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</si>
  <si>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</si>
  <si>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</si>
  <si>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</si>
  <si>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</si>
  <si>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</si>
  <si>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</si>
  <si>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</si>
  <si>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</si>
  <si>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</si>
  <si>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</si>
  <si>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</si>
  <si>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</si>
  <si>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</si>
  <si>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</si>
  <si>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</si>
  <si>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</si>
  <si>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</si>
  <si>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</si>
  <si>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</si>
  <si>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</si>
  <si>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</si>
  <si>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</si>
  <si>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</si>
  <si>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</si>
  <si>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</si>
  <si>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</si>
  <si>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</si>
  <si>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</si>
  <si>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</si>
  <si>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</si>
  <si>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</si>
  <si>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</si>
  <si>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</si>
  <si>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</si>
  <si>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</si>
  <si>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</si>
  <si>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</si>
  <si>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</si>
  <si>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</si>
  <si>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</si>
  <si>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</si>
  <si>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</si>
  <si>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</si>
  <si>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</si>
  <si>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</si>
  <si>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</si>
  <si>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</si>
  <si>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</si>
  <si>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</si>
  <si>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</si>
  <si>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</si>
  <si>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</si>
  <si>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</si>
  <si>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</si>
  <si>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</si>
  <si>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</si>
  <si>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</si>
  <si>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</si>
  <si>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</si>
  <si>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</si>
  <si>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</si>
  <si>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</si>
  <si>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</si>
  <si>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</si>
  <si>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</si>
  <si>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</si>
  <si>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</si>
  <si>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</si>
  <si>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</si>
  <si>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</si>
  <si>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</si>
  <si>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</si>
  <si>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</si>
  <si>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</si>
  <si>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</si>
  <si>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</si>
  <si>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</si>
  <si>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</si>
  <si>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</si>
  <si>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</si>
  <si>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</si>
  <si>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</si>
  <si>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</si>
  <si>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</si>
  <si>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</si>
  <si>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</si>
  <si>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</si>
  <si>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</si>
  <si>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</si>
  <si>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</si>
  <si>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</si>
  <si>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</si>
  <si>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</si>
  <si>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</si>
  <si>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</si>
  <si>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</si>
  <si>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</si>
  <si>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</si>
  <si>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</si>
  <si>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</si>
  <si>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</si>
  <si>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</si>
  <si>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</si>
  <si>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</si>
  <si>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</si>
  <si>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</si>
  <si>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</si>
  <si>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</si>
  <si>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</si>
  <si>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</si>
  <si>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</si>
  <si>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</si>
  <si>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</si>
  <si>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</si>
  <si>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</si>
  <si>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</si>
  <si>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</si>
  <si>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</si>
  <si>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</si>
  <si>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</si>
  <si>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</si>
  <si>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</si>
  <si>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</si>
  <si>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</si>
  <si>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</si>
  <si>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</si>
  <si>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</si>
  <si>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</si>
  <si>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</si>
  <si>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</si>
  <si>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</si>
  <si>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</si>
  <si>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</si>
  <si>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</si>
  <si>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</si>
  <si>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</si>
  <si>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</si>
  <si>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</si>
  <si>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</si>
  <si>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</si>
  <si>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</si>
  <si>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</si>
  <si>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</si>
  <si>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</si>
  <si>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</si>
  <si>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</si>
  <si>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</si>
  <si>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</si>
  <si>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</si>
  <si>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</si>
  <si>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</si>
  <si>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</si>
  <si>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</si>
  <si>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</si>
  <si>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</si>
  <si>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</si>
  <si>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</si>
  <si>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</si>
  <si>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</si>
  <si>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</si>
  <si>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</si>
  <si>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</si>
  <si>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</si>
  <si>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</si>
  <si>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</si>
  <si>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</si>
  <si>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</si>
  <si>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</si>
  <si>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</si>
  <si>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</si>
  <si>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</si>
  <si>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</si>
  <si>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</si>
  <si>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</si>
  <si>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</si>
  <si>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</si>
  <si>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</si>
  <si>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</si>
  <si>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</si>
  <si>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</si>
  <si>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</si>
  <si>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</si>
  <si>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</si>
  <si>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</si>
  <si>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</si>
  <si>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</si>
  <si>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</si>
  <si>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</si>
  <si>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</si>
  <si>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</si>
  <si>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</si>
  <si>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</si>
  <si>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</si>
  <si>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</si>
  <si>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</si>
  <si>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</si>
  <si>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</si>
  <si>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</si>
  <si>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</si>
  <si>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</si>
  <si>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</si>
  <si>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</si>
  <si>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</si>
  <si>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</si>
  <si>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</si>
  <si>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</si>
  <si>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</si>
  <si>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</si>
  <si>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</si>
  <si>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</si>
  <si>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</si>
  <si>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</si>
  <si>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</si>
  <si>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</si>
  <si>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</si>
  <si>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</si>
  <si>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</si>
  <si>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</si>
  <si>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</si>
  <si>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</si>
  <si>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</si>
  <si>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</si>
  <si>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</si>
  <si>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</si>
  <si>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</si>
  <si>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</si>
  <si>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</si>
  <si>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</si>
  <si>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</si>
  <si>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</si>
  <si>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</si>
  <si>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</si>
  <si>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</si>
  <si>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</si>
  <si>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</si>
  <si>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</si>
  <si>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</si>
  <si>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</si>
  <si>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</si>
  <si>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</si>
  <si>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</si>
  <si>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</si>
  <si>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</si>
  <si>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</si>
  <si>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</si>
  <si>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</si>
  <si>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</si>
  <si>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</si>
  <si>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</si>
  <si>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</si>
  <si>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</si>
  <si>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</si>
  <si>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</si>
  <si>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</si>
  <si>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</si>
  <si>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</si>
  <si>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</si>
  <si>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</si>
  <si>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</si>
  <si>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</si>
  <si>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</si>
  <si>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</si>
  <si>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</si>
  <si>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</si>
  <si>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</si>
  <si>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</si>
  <si>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</si>
  <si>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</si>
  <si>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</si>
  <si>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</si>
  <si>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</si>
  <si>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</si>
  <si>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</si>
  <si>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</si>
  <si>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</si>
  <si>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</si>
  <si>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</si>
  <si>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</si>
  <si>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</si>
  <si>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</si>
  <si>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</si>
  <si>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</si>
  <si>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</si>
  <si>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</si>
  <si>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</si>
  <si>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</si>
  <si>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</si>
  <si>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</si>
  <si>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</si>
  <si>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</si>
  <si>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</si>
  <si>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</si>
  <si>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</si>
  <si>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</si>
  <si>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</si>
  <si>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</si>
  <si>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</si>
  <si>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</si>
  <si>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</si>
  <si>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</si>
  <si>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</si>
  <si>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</si>
  <si>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</si>
  <si>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</si>
  <si>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</si>
  <si>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</si>
  <si>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</si>
  <si>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</si>
  <si>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</si>
  <si>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</si>
  <si>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</si>
  <si>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</si>
  <si>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</si>
  <si>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</si>
  <si>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</si>
  <si>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</si>
  <si>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</si>
  <si>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</si>
  <si>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</si>
  <si>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</si>
  <si>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</si>
  <si>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</si>
  <si>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</si>
  <si>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</si>
  <si>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</si>
  <si>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</si>
  <si>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</si>
  <si>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</si>
  <si>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</si>
  <si>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</si>
  <si>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</si>
  <si>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</si>
  <si>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</si>
  <si>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</si>
  <si>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</si>
  <si>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</si>
  <si>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</si>
  <si>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</si>
  <si>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</si>
  <si>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</si>
  <si>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</si>
  <si>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</si>
  <si>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</si>
  <si>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</si>
  <si>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</si>
  <si>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</si>
  <si>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</si>
  <si>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</si>
  <si>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</si>
  <si>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</si>
  <si>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</si>
  <si>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</si>
  <si>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</si>
  <si>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</si>
  <si>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</si>
  <si>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</si>
  <si>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</si>
  <si>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</si>
  <si>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</si>
  <si>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</si>
  <si>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</si>
  <si>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</si>
  <si>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</si>
  <si>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</si>
  <si>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</si>
  <si>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</si>
  <si>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</si>
  <si>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</si>
  <si>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</si>
  <si>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</si>
  <si>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</si>
  <si>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</si>
  <si>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</si>
  <si>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</si>
  <si>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</si>
  <si>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</si>
  <si>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</si>
  <si>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</si>
  <si>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</si>
  <si>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</si>
  <si>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</si>
  <si>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</si>
  <si>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</si>
  <si>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</si>
  <si>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</si>
  <si>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</si>
  <si>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</si>
  <si>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</si>
  <si>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</si>
  <si>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</si>
  <si>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</si>
  <si>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</si>
  <si>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</si>
  <si>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</si>
  <si>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</si>
  <si>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</si>
  <si>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</si>
  <si>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</si>
  <si>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</si>
  <si>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</si>
  <si>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</si>
  <si>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</si>
  <si>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</si>
  <si>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</si>
  <si>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</si>
  <si>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</si>
  <si>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</si>
  <si>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</si>
  <si>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</si>
  <si>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</si>
  <si>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</si>
  <si>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</si>
  <si>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</si>
  <si>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</si>
  <si>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</si>
  <si>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</si>
  <si>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</si>
  <si>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</si>
  <si>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</si>
  <si>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</si>
  <si>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</si>
  <si>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</si>
  <si>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</si>
  <si>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</si>
  <si>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</si>
  <si>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</si>
  <si>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</si>
  <si>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</si>
  <si>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</si>
  <si>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</si>
  <si>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</si>
  <si>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</si>
  <si>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</si>
  <si>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</si>
  <si>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</si>
  <si>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</si>
  <si>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</si>
  <si>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</si>
  <si>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</si>
  <si>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</si>
  <si>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</si>
  <si>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</si>
  <si>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</si>
  <si>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</si>
  <si>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</si>
  <si>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</si>
  <si>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</si>
  <si>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</si>
  <si>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</si>
  <si>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</si>
  <si>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</si>
  <si>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</si>
  <si>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</si>
  <si>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</si>
  <si>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</si>
  <si>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</si>
  <si>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</si>
  <si>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</si>
  <si>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</si>
  <si>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</si>
  <si>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</si>
  <si>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</si>
  <si>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</si>
  <si>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</si>
  <si>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</si>
  <si>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</si>
  <si>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</si>
  <si>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</si>
  <si>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</si>
  <si>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</si>
  <si>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</si>
  <si>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</si>
  <si>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</si>
  <si>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</si>
  <si>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</si>
  <si>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</si>
  <si>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</si>
  <si>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</si>
  <si>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</si>
  <si>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</si>
  <si>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</si>
  <si>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</si>
  <si>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</si>
  <si>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</si>
  <si>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</si>
  <si>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</si>
  <si>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</si>
  <si>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</si>
  <si>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</si>
  <si>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</si>
  <si>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</si>
  <si>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</si>
  <si>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</si>
  <si>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</si>
  <si>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</si>
  <si>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</si>
  <si>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</si>
  <si>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</si>
  <si>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</si>
  <si>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</si>
  <si>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</si>
  <si>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</si>
  <si>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</si>
  <si>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</si>
  <si>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</si>
  <si>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</si>
  <si>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</si>
  <si>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</si>
  <si>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</si>
  <si>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</si>
  <si>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</si>
  <si>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</si>
  <si>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</si>
  <si>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</si>
  <si>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</si>
  <si>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</si>
  <si>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</si>
  <si>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</si>
  <si>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</si>
  <si>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</si>
  <si>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</si>
  <si>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</si>
  <si>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</si>
  <si>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</si>
  <si>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</si>
  <si>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</si>
  <si>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</si>
  <si>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</si>
  <si>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</si>
  <si>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</si>
  <si>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</si>
  <si>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</si>
  <si>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</si>
  <si>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</si>
  <si>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</si>
  <si>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</si>
  <si>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</si>
  <si>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</si>
  <si>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</si>
  <si>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</si>
  <si>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</si>
  <si>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</si>
  <si>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</si>
  <si>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</si>
  <si>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</si>
  <si>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</si>
  <si>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</si>
  <si>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</si>
  <si>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</si>
  <si>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</si>
  <si>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</si>
  <si>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</si>
  <si>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</si>
  <si>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</si>
  <si>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</si>
  <si>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</si>
  <si>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</si>
  <si>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</si>
  <si>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</si>
  <si>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</si>
  <si>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</si>
  <si>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</si>
  <si>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</si>
  <si>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</si>
  <si>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</si>
  <si>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</si>
  <si>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</si>
  <si>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</si>
  <si>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</si>
  <si>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</si>
  <si>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</si>
  <si>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</si>
  <si>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</si>
  <si>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</si>
  <si>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</si>
  <si>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</si>
  <si>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</si>
  <si>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</si>
  <si>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</si>
  <si>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</si>
  <si>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</si>
  <si>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</si>
  <si>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</si>
  <si>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</si>
  <si>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</si>
  <si>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</si>
  <si>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</si>
  <si>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</si>
  <si>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</si>
  <si>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</si>
  <si>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</si>
  <si>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</si>
  <si>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</si>
  <si>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</si>
  <si>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</si>
  <si>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</si>
  <si>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</si>
  <si>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</si>
  <si>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</si>
  <si>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</si>
  <si>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</si>
  <si>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</si>
  <si>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</si>
  <si>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</si>
  <si>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</si>
  <si>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</si>
  <si>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</si>
  <si>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</si>
  <si>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</si>
  <si>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</si>
  <si>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</si>
  <si>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</si>
  <si>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</si>
  <si>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</si>
  <si>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</si>
  <si>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</si>
  <si>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</si>
  <si>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</si>
  <si>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</si>
  <si>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</si>
  <si>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</si>
  <si>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</si>
  <si>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</si>
  <si>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</si>
  <si>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</si>
  <si>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</si>
  <si>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</si>
  <si>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</si>
  <si>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</si>
  <si>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</si>
  <si>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</si>
  <si>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</si>
  <si>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</si>
  <si>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</si>
  <si>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</si>
  <si>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</si>
  <si>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</si>
  <si>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</si>
  <si>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</si>
  <si>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</si>
  <si>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</si>
  <si>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</si>
  <si>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</si>
  <si>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</si>
  <si>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</si>
  <si>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</si>
  <si>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</si>
  <si>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</si>
  <si>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</si>
  <si>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</si>
  <si>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</si>
  <si>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</si>
  <si>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</si>
  <si>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</si>
  <si>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</si>
  <si>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</si>
  <si>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</si>
  <si>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</si>
  <si>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</si>
  <si>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</si>
  <si>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</si>
  <si>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</si>
  <si>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</si>
  <si>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</si>
  <si>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</si>
  <si>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</si>
  <si>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</si>
  <si>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</si>
  <si>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</si>
  <si>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</si>
  <si>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</si>
  <si>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</si>
  <si>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</si>
  <si>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</si>
  <si>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</si>
  <si>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</si>
  <si>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</si>
  <si>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</si>
  <si>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</si>
  <si>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</si>
  <si>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</si>
  <si>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</si>
  <si>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</si>
  <si>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</si>
  <si>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</si>
  <si>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</si>
  <si>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</si>
  <si>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</si>
  <si>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</si>
  <si>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</si>
  <si>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</si>
  <si>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</si>
  <si>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</si>
  <si>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</si>
  <si>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</si>
  <si>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</si>
  <si>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</si>
  <si>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</si>
  <si>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</si>
  <si>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</si>
  <si>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</si>
  <si>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</si>
  <si>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</si>
  <si>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</si>
  <si>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</si>
  <si>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</si>
  <si>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</si>
  <si>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</si>
  <si>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</si>
  <si>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</si>
  <si>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</si>
  <si>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</si>
  <si>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</si>
  <si>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</si>
  <si>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</si>
  <si>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</si>
  <si>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</si>
  <si>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</si>
  <si>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</si>
  <si>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</si>
  <si>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</si>
  <si>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</si>
  <si>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</si>
  <si>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</si>
  <si>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</si>
  <si>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</si>
  <si>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</si>
  <si>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</si>
  <si>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</si>
  <si>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</si>
  <si>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</si>
  <si>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</si>
  <si>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</si>
  <si>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</si>
  <si>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</si>
  <si>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</si>
  <si>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</si>
  <si>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</si>
  <si>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</si>
  <si>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</si>
  <si>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</si>
  <si>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</si>
  <si>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</si>
  <si>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</si>
  <si>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</si>
  <si>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</si>
  <si>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</si>
  <si>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</si>
  <si>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</si>
  <si>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</si>
  <si>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</si>
  <si>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</si>
  <si>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</si>
  <si>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</si>
  <si>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</si>
  <si>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</si>
  <si>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</si>
  <si>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</si>
  <si>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</si>
  <si>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</si>
  <si>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</si>
  <si>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</si>
  <si>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</si>
  <si>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</si>
  <si>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</si>
  <si>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</si>
  <si>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</si>
  <si>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</si>
  <si>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</si>
  <si>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</si>
  <si>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</si>
  <si>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</si>
  <si>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</si>
  <si>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</si>
  <si>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</si>
  <si>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</si>
  <si>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</si>
  <si>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</si>
  <si>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</si>
  <si>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</si>
  <si>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</si>
  <si>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</si>
  <si>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</si>
  <si>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</si>
  <si>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</si>
  <si>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</si>
  <si>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</si>
  <si>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</si>
  <si>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</si>
  <si>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</si>
  <si>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</si>
  <si>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</si>
  <si>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</si>
  <si>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</si>
  <si>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</si>
  <si>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</si>
  <si>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</si>
  <si>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</si>
  <si>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</si>
  <si>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</si>
  <si>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</si>
  <si>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</si>
  <si>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</si>
  <si>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</si>
  <si>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</si>
  <si>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</si>
  <si>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</si>
  <si>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</si>
  <si>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</si>
  <si>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</si>
  <si>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</si>
  <si>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</si>
  <si>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</si>
  <si>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</si>
  <si>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</si>
  <si>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</si>
  <si>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</si>
  <si>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</si>
  <si>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</si>
  <si>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</si>
  <si>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</si>
  <si>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</si>
  <si>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</si>
  <si>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</si>
  <si>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</si>
  <si>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</si>
  <si>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</si>
  <si>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</si>
  <si>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</si>
  <si>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</si>
  <si>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</si>
  <si>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</si>
  <si>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</si>
  <si>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</si>
  <si>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</si>
  <si>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</si>
  <si>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</si>
  <si>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</si>
  <si>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</si>
  <si>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</si>
  <si>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</si>
  <si>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</si>
  <si>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</si>
  <si>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</si>
  <si>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</si>
  <si>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</si>
  <si>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</si>
  <si>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</si>
  <si>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</si>
  <si>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</si>
  <si>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</si>
  <si>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</si>
  <si>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</si>
  <si>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</si>
  <si>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</si>
  <si>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</si>
  <si>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</si>
  <si>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</si>
  <si>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</si>
  <si>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</si>
  <si>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</si>
  <si>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</si>
  <si>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</si>
  <si>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</si>
  <si>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</si>
  <si>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</si>
  <si>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</si>
  <si>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</si>
  <si>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</si>
  <si>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</si>
  <si>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</si>
  <si>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</si>
  <si>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</si>
  <si>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</si>
  <si>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</si>
  <si>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</si>
  <si>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</si>
  <si>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</si>
  <si>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</si>
  <si>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</si>
  <si>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</si>
  <si>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</si>
  <si>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</si>
  <si>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</si>
  <si>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</si>
  <si>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</si>
  <si>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</si>
  <si>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</si>
  <si>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</si>
  <si>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</si>
  <si>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</si>
  <si>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</si>
  <si>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</si>
  <si>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</si>
  <si>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</si>
  <si>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</si>
  <si>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</si>
  <si>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</si>
  <si>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</si>
  <si>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</si>
  <si>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</si>
  <si>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</si>
  <si>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</si>
  <si>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</si>
  <si>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</si>
  <si>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</si>
  <si>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</si>
  <si>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</si>
  <si>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</si>
  <si>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</si>
  <si>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</si>
  <si>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</si>
  <si>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</si>
  <si>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</si>
  <si>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</si>
  <si>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</si>
  <si>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</si>
  <si>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</si>
  <si>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</si>
  <si>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</si>
  <si>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</si>
  <si>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</si>
  <si>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</si>
  <si>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</si>
  <si>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</si>
  <si>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</si>
  <si>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</si>
  <si>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</si>
  <si>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</si>
  <si>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</si>
  <si>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</si>
  <si>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</si>
  <si>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</si>
  <si>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</si>
  <si>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</si>
  <si>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</si>
  <si>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</si>
  <si>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</si>
  <si>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</si>
  <si>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</si>
  <si>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</si>
  <si>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</si>
  <si>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</si>
  <si>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</si>
  <si>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</si>
  <si>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</si>
  <si>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</si>
  <si>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</si>
  <si>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</si>
  <si>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</si>
  <si>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</si>
  <si>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</si>
  <si>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</si>
  <si>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</si>
  <si>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</si>
  <si>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</si>
  <si>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</si>
  <si>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</si>
  <si>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</si>
  <si>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</si>
  <si>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</si>
  <si>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</si>
  <si>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</si>
  <si>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</si>
  <si>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</si>
  <si>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</si>
  <si>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</si>
  <si>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</si>
  <si>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</si>
  <si>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</si>
  <si>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</si>
  <si>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</si>
  <si>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</si>
  <si>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</si>
  <si>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</si>
  <si>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</si>
  <si>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</si>
  <si>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</si>
  <si>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</si>
  <si>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</si>
  <si>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</si>
  <si>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</si>
  <si>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</si>
  <si>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</si>
  <si>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</si>
  <si>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</si>
  <si>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</si>
  <si>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</si>
  <si>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</si>
  <si>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</si>
  <si>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</si>
  <si>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</si>
  <si>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</si>
  <si>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</si>
  <si>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</si>
  <si>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</si>
  <si>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</si>
  <si>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</si>
  <si>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</si>
  <si>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</si>
  <si>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</si>
  <si>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</si>
  <si>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</si>
  <si>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</si>
  <si>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</si>
  <si>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</si>
  <si>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</si>
  <si>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</si>
  <si>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</si>
  <si>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</si>
  <si>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</si>
  <si>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</si>
  <si>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</si>
  <si>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</si>
  <si>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</si>
  <si>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</si>
  <si>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</si>
  <si>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</si>
  <si>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</si>
  <si>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</si>
  <si>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</si>
  <si>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</si>
  <si>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</si>
  <si>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</si>
  <si>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</si>
  <si>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</si>
  <si>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</si>
  <si>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</si>
  <si>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</si>
  <si>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</si>
  <si>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</si>
  <si>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</si>
  <si>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</si>
  <si>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</si>
  <si>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</si>
  <si>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</si>
  <si>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</si>
  <si>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</si>
  <si>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</si>
  <si>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</si>
  <si>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</si>
  <si>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</si>
  <si>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</si>
  <si>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</si>
  <si>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</si>
  <si>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</si>
  <si>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</si>
  <si>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</si>
  <si>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</si>
  <si>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</si>
  <si>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</si>
  <si>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</si>
  <si>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</si>
  <si>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</si>
  <si>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</si>
  <si>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</si>
  <si>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</si>
  <si>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</si>
  <si>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</si>
  <si>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</si>
  <si>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</si>
  <si>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</si>
  <si>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</si>
  <si>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</si>
  <si>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</si>
  <si>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</si>
  <si>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</si>
  <si>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</si>
  <si>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</si>
  <si>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</si>
  <si>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</si>
  <si>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</si>
  <si>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</si>
  <si>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</si>
  <si>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</si>
  <si>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</si>
  <si>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</si>
  <si>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</si>
  <si>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</si>
  <si>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</si>
  <si>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</si>
  <si>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</si>
  <si>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</si>
  <si>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</si>
  <si>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</si>
  <si>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</si>
  <si>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</si>
  <si>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</si>
  <si>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</si>
  <si>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</si>
  <si>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</si>
  <si>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</si>
  <si>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</si>
  <si>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</si>
  <si>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</si>
  <si>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</si>
  <si>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</si>
  <si>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</si>
  <si>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</si>
  <si>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</si>
  <si>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</si>
  <si>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</si>
  <si>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</si>
  <si>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</si>
  <si>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</si>
  <si>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</si>
  <si>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</si>
  <si>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</si>
  <si>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</si>
  <si>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</si>
  <si>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</si>
  <si>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</si>
  <si>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</si>
  <si>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</si>
  <si>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</si>
  <si>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</si>
  <si>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</si>
  <si>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</si>
  <si>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</si>
  <si>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</si>
  <si>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</si>
  <si>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</si>
  <si>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</si>
  <si>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</si>
  <si>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</si>
  <si>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</si>
  <si>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</si>
  <si>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</si>
  <si>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</si>
  <si>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</si>
  <si>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</si>
  <si>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</si>
  <si>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</si>
  <si>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</si>
  <si>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</si>
  <si>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</si>
  <si>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</si>
  <si>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</si>
  <si>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</si>
  <si>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</si>
  <si>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</si>
  <si>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</si>
  <si>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</si>
  <si>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</si>
  <si>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</si>
  <si>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</si>
  <si>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</si>
  <si>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</si>
  <si>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</si>
  <si>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</si>
  <si>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</si>
  <si>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</si>
  <si>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</si>
  <si>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</si>
  <si>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</si>
  <si>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</si>
  <si>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</si>
  <si>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</si>
  <si>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</si>
  <si>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</si>
  <si>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</si>
  <si>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</si>
  <si>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</si>
  <si>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</si>
  <si>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</si>
  <si>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</si>
  <si>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</si>
  <si>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</si>
  <si>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</si>
  <si>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</si>
  <si>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</si>
  <si>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</si>
  <si>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</si>
  <si>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</si>
  <si>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</si>
  <si>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</si>
  <si>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</si>
  <si>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</si>
  <si>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</si>
  <si>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</si>
  <si>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</si>
  <si>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</si>
  <si>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</si>
  <si>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</si>
  <si>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</si>
  <si>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</si>
  <si>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</si>
  <si>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</si>
  <si>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</si>
  <si>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</si>
  <si>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</si>
  <si>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</si>
  <si>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</si>
  <si>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</si>
  <si>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</si>
  <si>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</si>
  <si>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</si>
  <si>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</si>
  <si>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</si>
  <si>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</si>
  <si>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</si>
  <si>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</si>
  <si>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</si>
  <si>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</si>
  <si>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</si>
  <si>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</si>
  <si>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</si>
  <si>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</si>
  <si>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</si>
  <si>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</si>
  <si>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</si>
  <si>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</si>
  <si>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</si>
  <si>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</si>
  <si>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</si>
  <si>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</si>
  <si>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</si>
  <si>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</si>
  <si>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</si>
  <si>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</si>
  <si>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</si>
  <si>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</si>
  <si>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</si>
  <si>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</si>
  <si>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</si>
  <si>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</si>
  <si>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</si>
  <si>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</si>
  <si>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</si>
  <si>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</si>
  <si>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</si>
  <si>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</si>
  <si>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</si>
  <si>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</si>
  <si>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</si>
  <si>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</si>
  <si>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</si>
  <si>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</si>
  <si>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</si>
  <si>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</si>
  <si>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</si>
  <si>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</si>
  <si>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</si>
  <si>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</si>
  <si>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</si>
  <si>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</si>
  <si>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</si>
  <si>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</si>
  <si>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</si>
  <si>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</si>
  <si>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</si>
  <si>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</si>
  <si>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</si>
  <si>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</si>
  <si>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</si>
  <si>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</si>
  <si>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</si>
  <si>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</si>
  <si>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</si>
  <si>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</si>
  <si>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</si>
  <si>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</si>
  <si>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</si>
  <si>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</si>
  <si>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</si>
  <si>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</si>
  <si>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</si>
  <si>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</si>
  <si>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</si>
  <si>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</si>
  <si>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</si>
  <si>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</si>
  <si>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</si>
  <si>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</si>
  <si>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</si>
  <si>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</si>
  <si>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</si>
  <si>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</si>
  <si>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</si>
  <si>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</si>
  <si>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</si>
  <si>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</si>
  <si>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</si>
  <si>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</si>
  <si>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</si>
  <si>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</si>
  <si>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</si>
  <si>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</si>
  <si>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</si>
  <si>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</si>
  <si>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</si>
  <si>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</si>
  <si>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</si>
  <si>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</si>
  <si>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</si>
  <si>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</si>
  <si>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</si>
  <si>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</si>
  <si>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</si>
  <si>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</si>
  <si>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</si>
  <si>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</si>
  <si>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</si>
  <si>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</si>
  <si>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</si>
  <si>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</si>
  <si>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</si>
  <si>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</si>
  <si>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</si>
  <si>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</si>
  <si>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</si>
  <si>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</si>
  <si>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</si>
  <si>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</si>
  <si>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</si>
  <si>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</si>
  <si>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</si>
  <si>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</si>
  <si>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</si>
  <si>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</si>
  <si>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</si>
  <si>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</si>
  <si>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</si>
  <si>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</si>
  <si>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</si>
  <si>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</si>
  <si>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</si>
  <si>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</si>
  <si>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</si>
  <si>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</si>
  <si>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</si>
  <si>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</si>
  <si>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</si>
  <si>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</si>
  <si>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</si>
  <si>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</si>
  <si>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</si>
  <si>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</si>
  <si>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</si>
  <si>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</si>
  <si>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</si>
  <si>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</si>
  <si>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</si>
  <si>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</si>
  <si>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</si>
  <si>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</si>
  <si>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</si>
  <si>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</si>
  <si>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</si>
  <si>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</si>
  <si>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</si>
  <si>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</si>
  <si>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</si>
  <si>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</si>
  <si>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</si>
  <si>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</si>
  <si>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</si>
  <si>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</si>
  <si>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</si>
  <si>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</si>
  <si>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</si>
  <si>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</si>
  <si>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</si>
  <si>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</si>
  <si>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</si>
  <si>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</si>
  <si>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</si>
  <si>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</si>
  <si>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</si>
  <si>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</si>
  <si>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</si>
  <si>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</si>
  <si>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</si>
  <si>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</si>
  <si>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</si>
  <si>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</si>
  <si>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</si>
  <si>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</si>
  <si>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</si>
  <si>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</si>
  <si>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</si>
  <si>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</si>
  <si>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</si>
  <si>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</si>
  <si>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</si>
  <si>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</si>
  <si>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</si>
  <si>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</si>
  <si>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</si>
  <si>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</si>
  <si>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</si>
  <si>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</si>
  <si>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</si>
  <si>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</si>
  <si>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</si>
  <si>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</si>
  <si>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</si>
  <si>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</si>
  <si>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</si>
  <si>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</si>
  <si>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</si>
  <si>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</si>
  <si>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</si>
  <si>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</si>
  <si>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</si>
  <si>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</si>
  <si>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</si>
  <si>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</si>
  <si>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</si>
  <si>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</si>
  <si>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</si>
  <si>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</si>
  <si>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</si>
  <si>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</si>
  <si>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</si>
  <si>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</si>
  <si>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</si>
  <si>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</si>
  <si>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</si>
  <si>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</si>
  <si>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</si>
  <si>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</si>
  <si>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</si>
  <si>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</si>
  <si>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</si>
  <si>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</si>
  <si>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</si>
  <si>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</si>
  <si>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</si>
  <si>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</si>
  <si>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</si>
  <si>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</si>
  <si>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</si>
  <si>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</si>
  <si>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</si>
  <si>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</si>
  <si>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</si>
  <si>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</si>
  <si>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</si>
  <si>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</si>
  <si>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</si>
  <si>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</si>
  <si>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</si>
  <si>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</si>
  <si>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</si>
  <si>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</si>
  <si>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</si>
  <si>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</si>
  <si>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</si>
  <si>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</si>
  <si>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</si>
  <si>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</si>
  <si>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</si>
  <si>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</si>
  <si>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</si>
  <si>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</si>
  <si>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</si>
  <si>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</si>
  <si>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</si>
  <si>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</si>
  <si>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</si>
  <si>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</si>
  <si>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</si>
  <si>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</si>
  <si>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</si>
  <si>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</si>
  <si>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</si>
  <si>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</si>
  <si>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</si>
  <si>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</si>
  <si>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</si>
  <si>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</si>
  <si>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</si>
  <si>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</si>
  <si>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</si>
  <si>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</si>
  <si>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</si>
  <si>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</si>
  <si>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</si>
  <si>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</si>
  <si>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</si>
  <si>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</si>
  <si>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</si>
  <si>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</si>
  <si>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</si>
  <si>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</si>
  <si>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</si>
  <si>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</si>
  <si>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</si>
  <si>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</si>
  <si>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</si>
  <si>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</si>
  <si>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</si>
  <si>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</si>
  <si>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</si>
  <si>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</si>
  <si>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</si>
  <si>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</si>
  <si>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</si>
  <si>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</si>
  <si>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</si>
  <si>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</si>
  <si>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</si>
  <si>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</si>
  <si>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</si>
  <si>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</si>
  <si>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</si>
  <si>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</si>
  <si>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</si>
  <si>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</si>
  <si>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</si>
  <si>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</si>
  <si>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</si>
  <si>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</si>
  <si>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</si>
  <si>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</si>
  <si>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</si>
  <si>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</si>
  <si>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</si>
  <si>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</si>
  <si>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</si>
  <si>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</si>
  <si>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</si>
  <si>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</si>
  <si>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</si>
  <si>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</si>
  <si>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</si>
  <si>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</si>
  <si>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</si>
  <si>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</si>
  <si>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</si>
  <si>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</si>
  <si>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</si>
  <si>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</si>
  <si>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</si>
  <si>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</si>
  <si>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</si>
  <si>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</si>
  <si>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</si>
  <si>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</si>
  <si>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</si>
  <si>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</si>
  <si>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</si>
  <si>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</si>
  <si>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</si>
  <si>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</si>
  <si>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</si>
  <si>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</si>
  <si>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</si>
  <si>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</si>
  <si>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</si>
  <si>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</si>
  <si>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</si>
  <si>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</si>
  <si>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</si>
  <si>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</si>
  <si>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</si>
  <si>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</si>
  <si>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</si>
  <si>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</si>
  <si>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</si>
  <si>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</si>
  <si>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</si>
  <si>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</si>
  <si>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</si>
  <si>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</si>
  <si>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</si>
  <si>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</si>
  <si>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</si>
  <si>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</si>
  <si>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</si>
  <si>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</si>
  <si>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</si>
  <si>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</si>
  <si>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</si>
  <si>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</si>
  <si>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</si>
  <si>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</si>
  <si>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</si>
  <si>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</si>
  <si>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</si>
  <si>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</si>
  <si>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</si>
  <si>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</si>
  <si>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</si>
  <si>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</si>
  <si>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</si>
  <si>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</si>
  <si>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</si>
  <si>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</si>
  <si>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</si>
  <si>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</si>
  <si>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</si>
  <si>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</si>
  <si>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</si>
  <si>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</si>
  <si>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</si>
  <si>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</si>
  <si>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</si>
  <si>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</si>
  <si>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</si>
  <si>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</si>
  <si>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</si>
  <si>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</si>
  <si>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</si>
  <si>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</si>
  <si>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</si>
  <si>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</si>
  <si>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</si>
  <si>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</si>
  <si>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</si>
  <si>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</si>
  <si>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</si>
  <si>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</si>
  <si>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</si>
  <si>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</si>
  <si>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</si>
  <si>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</si>
  <si>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</si>
  <si>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</si>
  <si>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</si>
  <si>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</si>
  <si>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</si>
  <si>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</si>
  <si>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</si>
  <si>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</si>
  <si>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</si>
  <si>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</si>
  <si>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</si>
  <si>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</si>
  <si>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</si>
  <si>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</si>
  <si>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</si>
  <si>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</si>
  <si>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</si>
  <si>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</si>
  <si>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</si>
  <si>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</si>
  <si>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</si>
  <si>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</si>
  <si>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</si>
  <si>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</si>
  <si>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</si>
  <si>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</si>
  <si>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</si>
  <si>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</si>
  <si>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</si>
  <si>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</si>
  <si>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</si>
  <si>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</si>
  <si>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</si>
  <si>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</si>
  <si>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</si>
  <si>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</si>
  <si>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</si>
  <si>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</si>
  <si>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</si>
  <si>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</si>
  <si>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</si>
  <si>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</si>
  <si>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</si>
  <si>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</si>
  <si>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</si>
  <si>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</si>
  <si>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</si>
  <si>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</si>
  <si>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</si>
  <si>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</si>
  <si>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</si>
  <si>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</si>
  <si>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</si>
  <si>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</si>
  <si>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</si>
  <si>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</si>
  <si>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</si>
  <si>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</si>
  <si>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</si>
  <si>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</si>
  <si>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</si>
  <si>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</si>
  <si>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</si>
  <si>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</si>
  <si>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</si>
  <si>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</si>
  <si>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</si>
  <si>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</si>
  <si>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</si>
  <si>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</si>
  <si>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</si>
  <si>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</si>
  <si>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</si>
  <si>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</si>
  <si>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</si>
  <si>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</si>
  <si>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</si>
  <si>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</si>
  <si>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</si>
  <si>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</si>
  <si>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</si>
  <si>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</si>
  <si>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</si>
  <si>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</si>
  <si>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</si>
  <si>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</si>
  <si>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</si>
  <si>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</si>
  <si>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</si>
  <si>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</si>
  <si>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</si>
  <si>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</si>
  <si>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</si>
  <si>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</si>
  <si>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</si>
  <si>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</si>
  <si>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</si>
  <si>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</si>
  <si>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</si>
  <si>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</si>
  <si>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</si>
  <si>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</si>
  <si>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</si>
  <si>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</si>
  <si>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</si>
  <si>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</si>
  <si>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</si>
  <si>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</si>
  <si>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</si>
  <si>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</si>
  <si>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</si>
  <si>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</si>
  <si>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</si>
  <si>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</si>
  <si>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</si>
  <si>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</si>
  <si>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</si>
  <si>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</si>
  <si>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</si>
  <si>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</si>
  <si>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</si>
  <si>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</si>
  <si>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</si>
  <si>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</si>
  <si>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</si>
  <si>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</si>
  <si>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</si>
  <si>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</si>
  <si>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</si>
  <si>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</si>
  <si>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</si>
  <si>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</si>
  <si>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</si>
  <si>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</si>
  <si>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</si>
  <si>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</si>
  <si>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</si>
  <si>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</si>
  <si>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</si>
  <si>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</si>
  <si>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</si>
  <si>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</si>
  <si>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</si>
  <si>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</si>
  <si>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</si>
  <si>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</si>
  <si>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</si>
  <si>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</si>
  <si>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</si>
  <si>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</si>
  <si>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</si>
  <si>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</si>
  <si>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</si>
  <si>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</si>
  <si>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</si>
  <si>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</si>
  <si>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</si>
  <si>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</si>
  <si>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</si>
  <si>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</si>
  <si>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</si>
  <si>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</si>
  <si>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</si>
  <si>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</si>
  <si>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</si>
  <si>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</si>
  <si>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</si>
  <si>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</si>
  <si>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</si>
  <si>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</si>
  <si>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</si>
  <si>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</si>
  <si>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</si>
  <si>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</si>
  <si>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</si>
  <si>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</si>
  <si>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</si>
  <si>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</si>
  <si>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</si>
  <si>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</si>
  <si>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</si>
  <si>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</si>
  <si>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</si>
  <si>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</si>
  <si>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</si>
  <si>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</si>
  <si>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</si>
  <si>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</si>
  <si>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</si>
  <si>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</si>
  <si>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</si>
  <si>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</si>
  <si>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</si>
  <si>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</si>
  <si>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</si>
  <si>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</si>
  <si>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</si>
  <si>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</si>
  <si>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</si>
  <si>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</si>
  <si>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</si>
  <si>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</si>
  <si>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</si>
  <si>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</si>
  <si>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</si>
  <si>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</si>
  <si>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</si>
  <si>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</si>
  <si>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</si>
  <si>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</si>
  <si>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</si>
  <si>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</si>
  <si>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</si>
  <si>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</si>
  <si>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</si>
  <si>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</si>
  <si>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</si>
  <si>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</si>
  <si>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</si>
  <si>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</si>
  <si>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</si>
  <si>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</si>
  <si>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</si>
  <si>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</si>
  <si>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</si>
  <si>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</si>
  <si>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</si>
  <si>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</si>
  <si>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</si>
  <si>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</si>
  <si>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</si>
  <si>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</si>
  <si>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</si>
  <si>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</si>
  <si>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</si>
  <si>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</si>
  <si>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</si>
  <si>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</si>
  <si>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</si>
  <si>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</si>
  <si>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</si>
  <si>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</si>
  <si>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</si>
  <si>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</si>
  <si>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</si>
  <si>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</si>
  <si>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</si>
  <si>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</si>
  <si>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</si>
  <si>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</si>
  <si>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</si>
  <si>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</si>
  <si>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</si>
  <si>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</si>
  <si>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</si>
  <si>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</si>
  <si>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</si>
  <si>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</si>
  <si>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</si>
  <si>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</si>
  <si>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</si>
  <si>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</si>
  <si>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</si>
  <si>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</si>
  <si>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</si>
  <si>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</si>
  <si>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</si>
  <si>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</si>
  <si>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</si>
  <si>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</si>
  <si>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</si>
  <si>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</si>
  <si>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</si>
  <si>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</si>
  <si>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</si>
  <si>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</si>
  <si>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</si>
  <si>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</si>
  <si>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</si>
  <si>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</si>
  <si>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</si>
  <si>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</si>
  <si>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</si>
  <si>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</si>
  <si>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</si>
  <si>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</si>
  <si>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</si>
  <si>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</si>
  <si>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</si>
  <si>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</si>
  <si>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</si>
  <si>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</si>
  <si>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</si>
  <si>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</si>
  <si>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</si>
  <si>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</si>
  <si>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</si>
  <si>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</si>
  <si>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</si>
  <si>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</si>
  <si>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</si>
  <si>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</si>
  <si>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</si>
  <si>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</si>
  <si>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</si>
  <si>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</si>
  <si>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</si>
  <si>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</si>
  <si>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</si>
  <si>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</si>
  <si>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</si>
  <si>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</si>
  <si>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</si>
  <si>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</si>
  <si>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</si>
  <si>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</si>
  <si>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</si>
  <si>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</si>
  <si>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</si>
  <si>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</si>
  <si>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</si>
  <si>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</si>
  <si>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</si>
  <si>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</si>
  <si>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</si>
  <si>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</si>
  <si>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</si>
  <si>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</si>
  <si>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</si>
  <si>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</si>
  <si>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</si>
  <si>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</si>
  <si>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</si>
  <si>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</si>
  <si>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</si>
  <si>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</si>
  <si>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</si>
  <si>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</si>
  <si>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</si>
  <si>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</si>
  <si>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</si>
  <si>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</si>
  <si>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</si>
  <si>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</si>
  <si>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</si>
  <si>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</si>
  <si>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</si>
  <si>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</si>
  <si>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</si>
  <si>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</si>
  <si>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</si>
  <si>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</si>
  <si>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</si>
  <si>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</si>
  <si>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</si>
  <si>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</si>
  <si>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</si>
  <si>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</si>
  <si>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</si>
  <si>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</si>
  <si>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</si>
  <si>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</si>
  <si>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</si>
  <si>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</si>
  <si>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</si>
  <si>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</si>
  <si>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</si>
  <si>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</si>
  <si>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</si>
  <si>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</si>
  <si>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</si>
  <si>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</si>
  <si>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</si>
  <si>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</si>
  <si>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</si>
  <si>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</si>
  <si>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</si>
  <si>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</si>
  <si>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</si>
  <si>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</si>
  <si>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</si>
  <si>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</si>
  <si>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</si>
  <si>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</si>
  <si>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</si>
  <si>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</si>
  <si>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</si>
  <si>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</si>
  <si>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</si>
  <si>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</si>
  <si>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</si>
  <si>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</si>
  <si>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</si>
  <si>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</si>
  <si>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</si>
  <si>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</si>
  <si>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</si>
  <si>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</si>
  <si>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</si>
  <si>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</si>
  <si>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</si>
  <si>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</si>
  <si>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</si>
  <si>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</si>
  <si>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</si>
  <si>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</si>
  <si>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</si>
  <si>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</si>
  <si>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</si>
  <si>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</si>
  <si>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</si>
  <si>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</si>
  <si>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</si>
  <si>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</si>
  <si>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</si>
  <si>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</si>
  <si>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</si>
  <si>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</si>
  <si>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</si>
  <si>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</si>
  <si>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</si>
  <si>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</si>
  <si>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</si>
  <si>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</si>
  <si>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</si>
  <si>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</si>
  <si>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</si>
  <si>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</si>
  <si>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</si>
  <si>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</si>
  <si>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</si>
  <si>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</si>
  <si>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</si>
  <si>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</si>
  <si>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</si>
  <si>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</si>
  <si>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</si>
  <si>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</si>
  <si>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</si>
  <si>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</si>
  <si>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</si>
  <si>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</si>
  <si>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</si>
  <si>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</si>
  <si>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</si>
  <si>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</si>
  <si>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</si>
  <si>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</si>
  <si>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</si>
  <si>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</si>
  <si>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</si>
  <si>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</si>
  <si>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</si>
  <si>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</si>
  <si>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</si>
  <si>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</si>
  <si>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</si>
  <si>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</si>
  <si>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</si>
  <si>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</si>
  <si>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</si>
  <si>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</si>
  <si>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</si>
  <si>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</si>
  <si>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</si>
  <si>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</si>
  <si>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</si>
  <si>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</si>
  <si>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</si>
  <si>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</si>
  <si>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</si>
  <si>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</si>
  <si>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</si>
  <si>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</si>
  <si>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</si>
  <si>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</si>
  <si>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</si>
  <si>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</si>
  <si>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</si>
  <si>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</si>
  <si>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</si>
  <si>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</si>
  <si>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</si>
  <si>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</si>
  <si>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</si>
  <si>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</si>
  <si>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</si>
  <si>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</si>
  <si>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</si>
  <si>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</si>
  <si>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</si>
  <si>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</si>
  <si>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</si>
  <si>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</si>
  <si>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</si>
  <si>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</si>
  <si>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</si>
  <si>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</si>
  <si>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</si>
  <si>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</si>
  <si>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</si>
  <si>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</si>
  <si>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</si>
  <si>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</si>
  <si>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</si>
  <si>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</si>
  <si>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</si>
  <si>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</si>
  <si>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</si>
  <si>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</si>
  <si>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</si>
  <si>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</si>
  <si>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</si>
  <si>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</si>
  <si>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</si>
  <si>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</si>
  <si>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</si>
  <si>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</si>
  <si>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</si>
  <si>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</si>
  <si>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</si>
  <si>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</si>
  <si>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</si>
  <si>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</si>
  <si>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</si>
  <si>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</si>
  <si>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</si>
  <si>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</si>
  <si>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</si>
  <si>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</si>
  <si>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</si>
  <si>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</si>
  <si>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</si>
  <si>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</si>
  <si>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</si>
  <si>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</si>
  <si>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</si>
  <si>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</si>
  <si>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</si>
  <si>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</si>
  <si>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</si>
  <si>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</si>
  <si>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</si>
  <si>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</si>
  <si>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</si>
  <si>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</si>
  <si>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</si>
  <si>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</si>
  <si>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</si>
  <si>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</si>
  <si>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</si>
  <si>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</si>
  <si>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</si>
  <si>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</si>
  <si>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</si>
  <si>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</si>
  <si>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</si>
  <si>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</si>
  <si>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</si>
  <si>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</si>
  <si>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</si>
  <si>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</si>
  <si>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</si>
  <si>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</si>
  <si>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</si>
  <si>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</si>
  <si>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</si>
  <si>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</si>
  <si>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</si>
  <si>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</si>
  <si>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</si>
  <si>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</si>
  <si>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</si>
  <si>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</si>
  <si>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</si>
  <si>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</si>
  <si>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</si>
  <si>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</si>
  <si>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</si>
  <si>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</si>
  <si>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</si>
  <si>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</si>
  <si>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</si>
  <si>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</si>
  <si>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</si>
  <si>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</si>
  <si>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</si>
  <si>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</si>
  <si>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</si>
  <si>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</si>
  <si>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</si>
  <si>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</si>
  <si>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</si>
  <si>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</si>
  <si>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</si>
  <si>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</si>
  <si>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</si>
  <si>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</si>
  <si>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</si>
  <si>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</si>
  <si>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</si>
  <si>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</si>
  <si>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</si>
  <si>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</si>
  <si>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</si>
  <si>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</si>
  <si>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</si>
  <si>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</si>
  <si>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</si>
  <si>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</si>
  <si>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</si>
  <si>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</si>
  <si>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</si>
  <si>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</si>
  <si>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</si>
  <si>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</si>
  <si>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</si>
  <si>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</si>
  <si>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</si>
  <si>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</si>
  <si>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</si>
  <si>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</si>
  <si>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</si>
  <si>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</si>
  <si>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</si>
  <si>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</si>
  <si>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</si>
  <si>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</si>
  <si>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</si>
  <si>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</si>
  <si>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</si>
  <si>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</si>
  <si>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</si>
  <si>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</si>
  <si>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</si>
  <si>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</si>
  <si>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</si>
  <si>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</si>
  <si>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</si>
  <si>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</si>
  <si>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</si>
  <si>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</si>
  <si>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</si>
  <si>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</si>
  <si>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</si>
  <si>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</si>
  <si>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</si>
  <si>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</si>
  <si>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</si>
  <si>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</si>
  <si>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</si>
  <si>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</si>
  <si>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</si>
  <si>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</si>
  <si>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</si>
  <si>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</si>
  <si>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</si>
  <si>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</si>
  <si>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</si>
  <si>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</si>
  <si>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</si>
  <si>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</si>
  <si>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</si>
  <si>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</si>
  <si>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</si>
  <si>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</si>
  <si>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</si>
  <si>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</si>
  <si>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</si>
  <si>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</si>
  <si>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</si>
  <si>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</si>
  <si>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</si>
  <si>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</si>
  <si>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</si>
  <si>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</si>
  <si>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</si>
  <si>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</si>
  <si>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</si>
  <si>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</si>
  <si>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</si>
  <si>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</si>
  <si>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</si>
  <si>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</si>
  <si>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</si>
  <si>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</si>
  <si>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</si>
  <si>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</si>
  <si>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</si>
  <si>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</si>
  <si>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</si>
  <si>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</si>
  <si>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</si>
  <si>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</si>
  <si>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</si>
  <si>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</si>
  <si>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</si>
  <si>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</si>
  <si>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</si>
  <si>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</si>
  <si>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</si>
  <si>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</si>
  <si>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</si>
  <si>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</si>
  <si>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</si>
  <si>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</si>
  <si>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</si>
  <si>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</si>
  <si>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</si>
  <si>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</si>
  <si>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</si>
  <si>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</si>
  <si>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</si>
  <si>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</si>
  <si>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</si>
  <si>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</si>
  <si>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</si>
  <si>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</si>
  <si>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</si>
  <si>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</si>
  <si>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</si>
  <si>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</si>
  <si>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</si>
  <si>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</si>
  <si>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</si>
  <si>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</si>
  <si>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</si>
  <si>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</si>
  <si>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</si>
  <si>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</si>
  <si>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</si>
  <si>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</si>
  <si>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</si>
  <si>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</si>
  <si>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</si>
  <si>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</si>
  <si>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</si>
  <si>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</si>
  <si>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</si>
  <si>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</si>
  <si>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</si>
  <si>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</si>
  <si>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</si>
  <si>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</si>
  <si>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</si>
  <si>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</si>
  <si>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</si>
  <si>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</si>
  <si>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</si>
  <si>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</si>
  <si>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</si>
  <si>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</si>
  <si>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</si>
  <si>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</si>
  <si>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</si>
  <si>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</si>
  <si>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</si>
  <si>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</si>
  <si>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</si>
  <si>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</si>
  <si>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</si>
  <si>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</si>
  <si>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</si>
  <si>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</si>
  <si>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</si>
  <si>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</si>
  <si>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</si>
  <si>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</si>
  <si>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</si>
  <si>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</si>
  <si>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</si>
  <si>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</si>
  <si>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</si>
  <si>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</si>
  <si>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</si>
  <si>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</si>
  <si>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</si>
  <si>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</si>
  <si>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</si>
  <si>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</si>
  <si>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</si>
  <si>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</si>
  <si>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</si>
  <si>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</si>
  <si>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</si>
  <si>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</si>
  <si>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</si>
  <si>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</si>
  <si>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</si>
  <si>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</si>
  <si>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</si>
  <si>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</si>
  <si>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</si>
  <si>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</si>
  <si>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</si>
  <si>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</si>
  <si>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</si>
  <si>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</si>
  <si>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</si>
  <si>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</si>
  <si>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</si>
  <si>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</si>
  <si>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</si>
  <si>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</si>
  <si>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</si>
  <si>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</si>
  <si>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</si>
  <si>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</si>
  <si>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</si>
  <si>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</si>
  <si>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</si>
  <si>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</si>
  <si>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</si>
  <si>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</si>
  <si>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</si>
  <si>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</si>
  <si>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</si>
  <si>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</si>
  <si>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</si>
  <si>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</si>
  <si>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</si>
  <si>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</si>
  <si>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</si>
  <si>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</si>
  <si>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</si>
  <si>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</si>
  <si>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</si>
  <si>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</si>
  <si>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</si>
  <si>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</si>
  <si>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</si>
  <si>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</si>
  <si>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</si>
  <si>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</si>
  <si>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</si>
  <si>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</si>
  <si>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</si>
  <si>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</si>
  <si>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</si>
  <si>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</si>
  <si>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</si>
  <si>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</si>
  <si>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</si>
  <si>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</si>
  <si>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</si>
  <si>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</si>
  <si>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</si>
  <si>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</si>
  <si>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</si>
  <si>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</si>
  <si>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</si>
  <si>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</si>
  <si>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</si>
  <si>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</si>
  <si>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</si>
  <si>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</si>
  <si>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</si>
  <si>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</si>
  <si>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</si>
  <si>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</si>
  <si>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</si>
  <si>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</si>
  <si>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</si>
  <si>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</si>
  <si>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</si>
  <si>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</si>
  <si>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</si>
  <si>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</si>
  <si>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</si>
  <si>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</si>
  <si>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</si>
  <si>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</si>
  <si>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</si>
  <si>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</si>
  <si>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</si>
  <si>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</si>
  <si>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</si>
  <si>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</si>
  <si>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</si>
  <si>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</si>
  <si>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</si>
  <si>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</si>
  <si>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</si>
  <si>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</si>
  <si>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</si>
  <si>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</si>
  <si>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</si>
  <si>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</si>
  <si>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</si>
  <si>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</si>
  <si>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</si>
  <si>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</si>
  <si>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</si>
  <si>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</si>
  <si>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</si>
  <si>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</si>
  <si>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</si>
  <si>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</si>
  <si>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</si>
  <si>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</si>
  <si>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</si>
  <si>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</si>
  <si>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</si>
  <si>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</si>
  <si>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</si>
  <si>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</si>
  <si>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</si>
  <si>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</si>
  <si>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</si>
  <si>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</si>
  <si>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</si>
  <si>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</si>
  <si>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</si>
  <si>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</si>
  <si>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</si>
  <si>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</si>
  <si>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</si>
  <si>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</si>
  <si>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</si>
  <si>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</si>
  <si>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</si>
  <si>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</si>
  <si>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</si>
  <si>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</si>
  <si>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</si>
  <si>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</si>
  <si>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</si>
  <si>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</si>
  <si>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</si>
  <si>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</si>
  <si>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</si>
  <si>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</si>
  <si>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</si>
  <si>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</si>
  <si>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</si>
  <si>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</si>
  <si>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</si>
  <si>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</si>
  <si>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</si>
  <si>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</si>
  <si>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</si>
  <si>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</si>
  <si>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</si>
  <si>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</si>
  <si>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</si>
  <si>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</si>
  <si>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</si>
  <si>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</si>
  <si>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</si>
  <si>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</si>
  <si>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</si>
  <si>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</si>
  <si>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</si>
  <si>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</si>
  <si>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</si>
  <si>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</si>
  <si>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</si>
  <si>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</si>
  <si>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</si>
  <si>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</si>
  <si>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</si>
  <si>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</si>
  <si>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</si>
  <si>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</si>
  <si>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</si>
  <si>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</si>
  <si>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</si>
  <si>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</si>
  <si>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</si>
  <si>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</si>
  <si>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</si>
  <si>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</si>
  <si>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</si>
  <si>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</si>
  <si>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</si>
  <si>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</si>
  <si>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</si>
  <si>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</si>
  <si>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</si>
  <si>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</si>
  <si>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</si>
  <si>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</si>
  <si>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</si>
  <si>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</si>
  <si>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</si>
  <si>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</si>
  <si>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</si>
  <si>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</si>
  <si>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</si>
  <si>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</si>
  <si>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</si>
  <si>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</si>
  <si>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</si>
  <si>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</si>
  <si>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</si>
  <si>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</si>
  <si>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</si>
  <si>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</si>
  <si>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</si>
  <si>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</si>
  <si>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</si>
  <si>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</si>
  <si>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</si>
  <si>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</si>
  <si>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</si>
  <si>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</si>
  <si>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</si>
  <si>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</si>
  <si>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</si>
  <si>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</si>
  <si>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</si>
  <si>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</si>
  <si>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</si>
  <si>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</si>
  <si>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</si>
  <si>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</si>
  <si>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</si>
  <si>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</si>
  <si>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</si>
  <si>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</si>
  <si>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</si>
  <si>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</si>
  <si>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</si>
  <si>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</si>
  <si>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</si>
  <si>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</si>
  <si>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</si>
  <si>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</si>
  <si>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</si>
  <si>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</si>
  <si>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</si>
  <si>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</si>
  <si>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</si>
  <si>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</si>
  <si>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</si>
  <si>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</si>
  <si>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</si>
  <si>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</si>
  <si>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</si>
  <si>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</si>
  <si>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</si>
  <si>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</si>
  <si>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</si>
  <si>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</si>
  <si>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</si>
  <si>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</si>
  <si>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</si>
  <si>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</si>
  <si>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</si>
  <si>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</si>
  <si>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</si>
  <si>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</si>
  <si>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</si>
  <si>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</si>
  <si>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</si>
  <si>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</si>
  <si>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</si>
  <si>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</si>
  <si>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</si>
  <si>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</si>
  <si>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</si>
  <si>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</si>
  <si>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</si>
  <si>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</si>
  <si>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</si>
  <si>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</si>
  <si>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</si>
  <si>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</si>
  <si>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</si>
  <si>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</si>
  <si>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</si>
  <si>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</si>
  <si>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</si>
  <si>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</si>
  <si>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</si>
  <si>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</si>
  <si>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</si>
  <si>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</si>
  <si>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</si>
  <si>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</si>
  <si>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</si>
  <si>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</si>
  <si>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</si>
  <si>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</si>
  <si>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</si>
  <si>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</si>
  <si>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</si>
  <si>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</si>
  <si>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</si>
  <si>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</si>
  <si>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</si>
  <si>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</si>
  <si>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</si>
  <si>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</si>
  <si>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</si>
  <si>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</si>
  <si>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</si>
  <si>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</si>
  <si>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</si>
  <si>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</si>
  <si>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</si>
  <si>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</si>
  <si>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</si>
  <si>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</si>
  <si>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</si>
  <si>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</si>
  <si>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</si>
  <si>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</si>
  <si>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</si>
  <si>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</si>
  <si>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</si>
  <si>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</si>
  <si>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</si>
  <si>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</si>
  <si>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</si>
  <si>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</si>
  <si>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</si>
  <si>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</si>
  <si>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</si>
  <si>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</si>
  <si>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</si>
  <si>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</si>
  <si>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</si>
  <si>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</si>
  <si>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</si>
  <si>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</si>
  <si>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</si>
  <si>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</si>
  <si>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</si>
  <si>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</si>
  <si>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</si>
  <si>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</si>
  <si>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</si>
  <si>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</si>
  <si>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</si>
  <si>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</si>
  <si>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</si>
  <si>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</si>
  <si>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</si>
  <si>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</si>
  <si>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</si>
  <si>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</si>
  <si>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</si>
  <si>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</si>
  <si>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</si>
  <si>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</si>
  <si>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</si>
  <si>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</si>
  <si>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</si>
  <si>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</si>
  <si>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</si>
  <si>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</si>
  <si>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</si>
  <si>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</si>
  <si>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</si>
  <si>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</si>
  <si>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</si>
  <si>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</si>
  <si>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</si>
  <si>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</si>
  <si>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</si>
  <si>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</si>
  <si>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</si>
  <si>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</si>
  <si>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</si>
  <si>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</si>
  <si>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</si>
  <si>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</si>
  <si>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</si>
  <si>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</si>
  <si>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</si>
  <si>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</si>
  <si>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</si>
  <si>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</si>
  <si>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</si>
  <si>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</si>
  <si>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</si>
  <si>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</si>
  <si>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</si>
  <si>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</si>
  <si>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</si>
  <si>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</si>
  <si>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</si>
  <si>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</si>
  <si>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</si>
  <si>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</si>
  <si>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</si>
  <si>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</si>
  <si>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</si>
  <si>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</si>
  <si>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</si>
  <si>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</si>
  <si>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</si>
  <si>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</si>
  <si>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</si>
  <si>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</si>
  <si>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</si>
  <si>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</si>
  <si>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</si>
  <si>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</si>
  <si>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</si>
  <si>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</si>
  <si>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</si>
  <si>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</si>
  <si>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</si>
  <si>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</si>
  <si>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</si>
  <si>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</si>
  <si>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</si>
  <si>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</si>
  <si>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</si>
  <si>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</si>
  <si>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</si>
  <si>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</si>
  <si>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</si>
  <si>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</si>
  <si>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</si>
  <si>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</si>
  <si>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</si>
  <si>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</si>
  <si>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</si>
  <si>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</si>
  <si>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</si>
  <si>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</si>
  <si>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</si>
  <si>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</si>
  <si>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</si>
  <si>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</si>
  <si>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</si>
  <si>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</si>
  <si>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</si>
  <si>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</si>
  <si>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</si>
  <si>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</si>
  <si>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</si>
  <si>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</si>
  <si>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</si>
  <si>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</si>
  <si>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</si>
  <si>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</si>
  <si>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</si>
  <si>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</si>
  <si>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</si>
  <si>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</si>
  <si>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</si>
  <si>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</si>
  <si>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</si>
  <si>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</si>
  <si>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</si>
  <si>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</si>
  <si>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</si>
  <si>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</si>
  <si>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</si>
  <si>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</si>
  <si>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</si>
  <si>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</si>
  <si>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</si>
  <si>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</si>
  <si>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</si>
  <si>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</si>
  <si>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</si>
  <si>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</si>
  <si>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</si>
  <si>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</si>
  <si>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</si>
  <si>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</si>
  <si>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</si>
  <si>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</si>
  <si>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</si>
  <si>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</si>
  <si>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</si>
  <si>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</si>
  <si>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</si>
  <si>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</si>
  <si>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</si>
  <si>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</si>
  <si>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</si>
  <si>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</si>
  <si>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</si>
  <si>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</si>
  <si>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</si>
  <si>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</si>
  <si>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</si>
  <si>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</si>
  <si>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</si>
  <si>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</si>
  <si>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</si>
  <si>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</si>
  <si>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</si>
  <si>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</si>
  <si>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</si>
  <si>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</si>
  <si>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</si>
  <si>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</si>
  <si>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</si>
  <si>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</si>
  <si>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</si>
  <si>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</si>
  <si>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</si>
  <si>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</si>
  <si>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</si>
  <si>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</si>
  <si>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</si>
  <si>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</si>
  <si>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</si>
  <si>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</si>
  <si>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</si>
  <si>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</si>
  <si>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</si>
  <si>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</si>
  <si>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</si>
  <si>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</si>
  <si>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</si>
  <si>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</si>
  <si>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</si>
  <si>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</si>
  <si>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</si>
  <si>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</si>
  <si>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</si>
  <si>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</si>
  <si>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</si>
  <si>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</si>
  <si>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</si>
  <si>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</si>
  <si>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</si>
  <si>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</si>
  <si>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</si>
  <si>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</si>
  <si>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</si>
  <si>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</si>
  <si>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</si>
  <si>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</si>
  <si>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</si>
  <si>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</si>
  <si>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</si>
  <si>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</si>
  <si>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</si>
  <si>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</si>
  <si>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</si>
  <si>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</si>
  <si>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</si>
  <si>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</si>
  <si>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</si>
  <si>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</si>
  <si>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</si>
  <si>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</si>
  <si>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</si>
  <si>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</si>
  <si>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</si>
  <si>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</si>
  <si>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</si>
  <si>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</si>
  <si>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</si>
  <si>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</si>
  <si>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</si>
  <si>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</si>
  <si>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</si>
  <si>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</si>
  <si>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</si>
  <si>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</si>
  <si>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</si>
  <si>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</si>
  <si>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</si>
  <si>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</si>
  <si>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</si>
  <si>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</si>
  <si>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</si>
  <si>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</si>
  <si>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</si>
  <si>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</si>
  <si>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</si>
  <si>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</si>
  <si>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</si>
  <si>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</si>
  <si>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</si>
  <si>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</si>
  <si>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</si>
  <si>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</si>
  <si>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</si>
  <si>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</si>
  <si>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</si>
  <si>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</si>
  <si>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</si>
  <si>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</si>
  <si>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</si>
  <si>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</si>
  <si>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</si>
  <si>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</si>
  <si>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</si>
  <si>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</si>
  <si>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</si>
  <si>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</si>
  <si>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</si>
  <si>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</si>
  <si>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</si>
  <si>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</si>
  <si>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</si>
  <si>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</si>
  <si>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</si>
  <si>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</si>
  <si>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</si>
  <si>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</si>
  <si>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</si>
  <si>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</si>
  <si>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</si>
  <si>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</si>
  <si>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</si>
  <si>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</si>
  <si>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</si>
  <si>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</si>
  <si>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</si>
  <si>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</si>
  <si>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</si>
  <si>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</si>
  <si>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</si>
  <si>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</si>
  <si>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</si>
  <si>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</si>
  <si>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</si>
  <si>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</si>
  <si>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</si>
  <si>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</si>
  <si>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</si>
  <si>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</si>
  <si>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</si>
  <si>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</si>
  <si>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</si>
  <si>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</si>
  <si>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</si>
  <si>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</si>
  <si>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</si>
  <si>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</si>
  <si>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</si>
  <si>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</si>
  <si>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</si>
  <si>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</si>
  <si>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</si>
  <si>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</si>
  <si>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</si>
  <si>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</si>
  <si>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</si>
  <si>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</si>
  <si>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</si>
  <si>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</si>
  <si>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</si>
  <si>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</si>
  <si>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</si>
  <si>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</si>
  <si>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</si>
  <si>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</si>
  <si>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</si>
  <si>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</si>
  <si>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</si>
  <si>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</si>
  <si>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</si>
  <si>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</si>
  <si>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</si>
  <si>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</si>
  <si>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</si>
  <si>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</si>
  <si>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</si>
  <si>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</si>
  <si>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</si>
  <si>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</si>
  <si>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</si>
  <si>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</si>
  <si>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</si>
  <si>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</si>
  <si>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</si>
  <si>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</si>
  <si>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</si>
  <si>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</si>
  <si>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</si>
  <si>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</si>
  <si>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</si>
  <si>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</si>
  <si>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</si>
  <si>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</si>
  <si>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</si>
  <si>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</si>
  <si>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</si>
  <si>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</si>
  <si>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</si>
  <si>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</si>
  <si>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</si>
  <si>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</si>
  <si>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</si>
  <si>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</si>
  <si>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</si>
  <si>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</si>
  <si>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</si>
  <si>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</si>
  <si>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</si>
  <si>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</si>
  <si>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</si>
  <si>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</si>
  <si>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</si>
  <si>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</si>
  <si>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</si>
  <si>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</si>
  <si>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</si>
  <si>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</si>
  <si>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</si>
  <si>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</si>
  <si>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</si>
  <si>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</si>
  <si>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</si>
  <si>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</si>
  <si>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</si>
  <si>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</si>
  <si>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</si>
  <si>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</si>
  <si>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</si>
  <si>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</si>
  <si>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</si>
  <si>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</si>
  <si>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</si>
  <si>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</si>
  <si>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</si>
  <si>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</si>
  <si>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</si>
  <si>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</si>
  <si>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</si>
  <si>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</si>
  <si>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</si>
  <si>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</si>
  <si>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</si>
  <si>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</si>
  <si>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</si>
  <si>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</si>
  <si>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</si>
  <si>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</si>
  <si>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</si>
  <si>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</si>
  <si>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</si>
  <si>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</si>
  <si>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</si>
  <si>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</si>
  <si>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</si>
  <si>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</si>
  <si>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</si>
  <si>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</si>
  <si>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</si>
  <si>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</si>
  <si>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</si>
  <si>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</si>
  <si>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</si>
  <si>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</si>
  <si>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</si>
  <si>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</si>
  <si>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</si>
  <si>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</si>
  <si>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</si>
  <si>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</si>
  <si>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</si>
  <si>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</si>
  <si>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</si>
  <si>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</si>
  <si>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</si>
  <si>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</si>
  <si>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</si>
  <si>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</si>
  <si>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</si>
  <si>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</si>
  <si>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</si>
  <si>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</si>
  <si>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</si>
  <si>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</si>
  <si>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</si>
  <si>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</si>
  <si>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</si>
  <si>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</si>
  <si>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</si>
  <si>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</si>
  <si>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</si>
  <si>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</si>
  <si>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</si>
  <si>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</si>
  <si>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</si>
  <si>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</si>
  <si>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</si>
  <si>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</si>
  <si>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</si>
  <si>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</si>
  <si>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</si>
  <si>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</si>
  <si>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</si>
  <si>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</si>
  <si>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</si>
  <si>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</si>
  <si>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</si>
  <si>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</si>
  <si>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</si>
  <si>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</si>
  <si>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</si>
  <si>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</si>
  <si>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</si>
  <si>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</si>
  <si>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</si>
  <si>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</si>
  <si>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</si>
  <si>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</si>
  <si>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</si>
  <si>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</si>
  <si>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</si>
  <si>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</si>
  <si>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</si>
  <si>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</si>
  <si>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</si>
  <si>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</si>
  <si>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</si>
  <si>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</si>
  <si>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</si>
  <si>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</si>
  <si>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</si>
  <si>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</si>
  <si>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</si>
  <si>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</si>
  <si>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</si>
  <si>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</si>
  <si>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</si>
  <si>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</si>
  <si>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</si>
  <si>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</si>
  <si>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</si>
  <si>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</si>
  <si>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</si>
  <si>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</si>
  <si>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</si>
  <si>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</si>
  <si>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</si>
  <si>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</si>
  <si>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</si>
  <si>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</si>
  <si>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</si>
  <si>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</si>
  <si>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</si>
  <si>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</si>
  <si>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</si>
  <si>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</si>
  <si>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</si>
  <si>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</si>
  <si>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</si>
  <si>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</si>
  <si>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</si>
  <si>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</si>
  <si>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</si>
  <si>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</si>
  <si>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</si>
  <si>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</si>
  <si>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</si>
  <si>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</si>
  <si>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</si>
  <si>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</si>
  <si>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</si>
  <si>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</si>
  <si>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</si>
  <si>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</si>
  <si>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</si>
  <si>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</si>
  <si>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</si>
  <si>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</si>
  <si>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</si>
  <si>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</si>
  <si>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</si>
  <si>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</si>
  <si>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</si>
  <si>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</si>
  <si>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</si>
  <si>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</si>
  <si>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</si>
  <si>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</si>
  <si>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</si>
  <si>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</si>
  <si>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</si>
  <si>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</si>
  <si>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</si>
  <si>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</si>
  <si>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</si>
  <si>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</si>
  <si>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</si>
  <si>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</si>
  <si>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</si>
  <si>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</si>
  <si>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</si>
  <si>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</si>
  <si>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</si>
  <si>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</si>
  <si>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</si>
  <si>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</si>
  <si>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</si>
  <si>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</si>
  <si>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</si>
  <si>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</si>
  <si>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</si>
  <si>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</si>
  <si>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</si>
  <si>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</si>
  <si>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</si>
  <si>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</si>
  <si>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</si>
  <si>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</si>
  <si>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</si>
  <si>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</si>
  <si>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</si>
  <si>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</si>
  <si>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</si>
  <si>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</si>
  <si>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</si>
  <si>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</si>
  <si>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</si>
  <si>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</si>
  <si>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</si>
  <si>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</si>
  <si>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</si>
  <si>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</si>
  <si>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</si>
  <si>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</si>
  <si>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</si>
  <si>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</si>
  <si>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</si>
  <si>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</si>
  <si>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</si>
  <si>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</si>
  <si>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</si>
  <si>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</si>
  <si>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</si>
  <si>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</si>
  <si>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</si>
  <si>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</si>
  <si>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</si>
  <si>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</si>
  <si>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</si>
  <si>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</si>
  <si>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</si>
  <si>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</si>
  <si>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</si>
  <si>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</si>
  <si>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</si>
  <si>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</si>
  <si>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</si>
  <si>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</si>
  <si>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</si>
  <si>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</si>
  <si>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</si>
  <si>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</si>
  <si>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</si>
  <si>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</si>
  <si>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</si>
  <si>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</si>
  <si>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</si>
  <si>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</si>
  <si>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</si>
  <si>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</si>
  <si>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</si>
  <si>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</si>
  <si>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</si>
  <si>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</si>
  <si>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</si>
  <si>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</si>
  <si>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</si>
  <si>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</si>
  <si>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</si>
  <si>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</si>
  <si>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</si>
  <si>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</si>
  <si>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</si>
  <si>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</si>
  <si>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</si>
  <si>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</si>
  <si>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</si>
  <si>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</si>
  <si>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</si>
  <si>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</si>
  <si>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</si>
  <si>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</si>
  <si>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</si>
  <si>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</si>
  <si>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</si>
  <si>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</si>
  <si>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</si>
  <si>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</si>
  <si>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</si>
  <si>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</si>
  <si>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</si>
  <si>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</si>
  <si>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</si>
  <si>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</si>
  <si>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</si>
  <si>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</si>
  <si>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</si>
  <si>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</si>
  <si>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</si>
  <si>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</si>
  <si>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</si>
  <si>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</si>
  <si>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</si>
  <si>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</si>
  <si>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</si>
  <si>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</si>
  <si>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</si>
  <si>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</si>
  <si>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</si>
  <si>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</si>
  <si>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</si>
  <si>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</si>
  <si>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</si>
  <si>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</si>
  <si>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</si>
  <si>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</si>
  <si>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</si>
  <si>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</si>
  <si>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</si>
  <si>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</si>
  <si>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</si>
  <si>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</si>
  <si>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</si>
  <si>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</si>
  <si>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</si>
  <si>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</si>
  <si>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</si>
  <si>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</si>
  <si>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</si>
  <si>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</si>
  <si>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</si>
  <si>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</si>
  <si>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</si>
  <si>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</si>
  <si>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</si>
  <si>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</si>
  <si>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</si>
  <si>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</si>
  <si>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</si>
  <si>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</si>
  <si>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</si>
  <si>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</si>
  <si>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</si>
  <si>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</si>
  <si>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</si>
  <si>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</si>
  <si>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</si>
  <si>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</si>
  <si>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</si>
  <si>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</si>
  <si>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</si>
  <si>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</si>
  <si>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</si>
  <si>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</si>
  <si>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</si>
  <si>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</si>
  <si>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</si>
  <si>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</si>
  <si>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</si>
  <si>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</si>
  <si>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</si>
  <si>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</si>
  <si>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</si>
  <si>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</si>
  <si>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</si>
  <si>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</si>
  <si>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</si>
  <si>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</si>
  <si>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</si>
  <si>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</si>
  <si>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</si>
  <si>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</si>
  <si>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</si>
  <si>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</si>
  <si>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</si>
  <si>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</si>
  <si>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</si>
  <si>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</si>
  <si>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</si>
  <si>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</si>
  <si>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</si>
  <si>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</si>
  <si>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</si>
  <si>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</si>
  <si>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</si>
  <si>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</si>
  <si>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</si>
  <si>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</si>
  <si>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</si>
  <si>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</si>
  <si>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</si>
  <si>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</si>
  <si>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</si>
  <si>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</si>
  <si>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</si>
  <si>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</si>
  <si>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</si>
  <si>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</si>
  <si>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</si>
  <si>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</si>
  <si>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</si>
  <si>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</si>
  <si>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</si>
  <si>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</si>
  <si>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</si>
  <si>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</si>
  <si>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</si>
  <si>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</si>
  <si>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</si>
  <si>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</si>
  <si>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</si>
  <si>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</si>
  <si>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</si>
  <si>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</si>
  <si>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</si>
  <si>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</si>
  <si>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</si>
  <si>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</si>
  <si>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</si>
  <si>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</si>
  <si>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</si>
  <si>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</si>
  <si>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</si>
  <si>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</si>
  <si>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</si>
  <si>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</si>
  <si>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</si>
  <si>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</si>
  <si>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</si>
  <si>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</si>
  <si>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</si>
  <si>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</si>
  <si>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</si>
  <si>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</si>
  <si>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</si>
  <si>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</si>
  <si>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</si>
  <si>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</si>
  <si>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</si>
  <si>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</si>
  <si>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</si>
  <si>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</si>
  <si>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</si>
  <si>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</si>
  <si>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</si>
  <si>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</si>
  <si>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</si>
  <si>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</si>
  <si>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</si>
  <si>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</si>
  <si>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</si>
  <si>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</si>
  <si>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</si>
  <si>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</si>
  <si>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</si>
  <si>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</si>
  <si>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</si>
  <si>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</si>
  <si>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</si>
  <si>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</si>
  <si>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</si>
  <si>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</si>
  <si>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</si>
  <si>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</si>
  <si>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</si>
  <si>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</si>
  <si>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</si>
  <si>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</si>
  <si>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</si>
  <si>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</si>
  <si>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</si>
  <si>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</si>
  <si>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</si>
  <si>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</si>
  <si>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</si>
  <si>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</si>
  <si>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</si>
  <si>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</si>
  <si>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</si>
  <si>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</si>
  <si>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</si>
  <si>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</si>
  <si>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</si>
  <si>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</si>
  <si>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</si>
  <si>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</si>
  <si>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</si>
  <si>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</si>
  <si>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</si>
  <si>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</si>
  <si>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</si>
  <si>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</si>
  <si>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</si>
  <si>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</si>
  <si>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</si>
  <si>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</si>
  <si>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</si>
  <si>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</si>
  <si>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</si>
  <si>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</si>
  <si>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</si>
  <si>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</si>
  <si>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</si>
  <si>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</si>
  <si>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</si>
  <si>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</si>
  <si>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</si>
  <si>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</si>
  <si>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</si>
  <si>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</si>
  <si>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</si>
  <si>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</si>
  <si>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</si>
  <si>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</si>
  <si>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</si>
  <si>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</si>
  <si>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</si>
  <si>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</si>
  <si>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</si>
  <si>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</si>
  <si>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</si>
  <si>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</si>
  <si>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</si>
  <si>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</si>
  <si>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</si>
  <si>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</si>
  <si>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</si>
  <si>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</si>
  <si>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</si>
  <si>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</si>
  <si>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</si>
  <si>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</si>
  <si>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</si>
  <si>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</si>
  <si>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</si>
  <si>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</si>
  <si>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</si>
  <si>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</si>
  <si>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</si>
  <si>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</si>
  <si>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</si>
  <si>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</si>
  <si>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</si>
  <si>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</si>
  <si>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</si>
  <si>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</si>
  <si>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</si>
  <si>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</si>
  <si>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</si>
  <si>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</si>
  <si>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</si>
  <si>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</si>
  <si>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</si>
  <si>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</si>
  <si>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</si>
  <si>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</si>
  <si>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</si>
  <si>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</si>
  <si>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</si>
  <si>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</si>
  <si>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</si>
  <si>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</si>
  <si>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</si>
  <si>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</si>
  <si>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</si>
  <si>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</si>
  <si>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</si>
  <si>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</si>
  <si>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</si>
  <si>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</si>
  <si>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</si>
  <si>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</si>
  <si>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</si>
  <si>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</si>
  <si>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</si>
  <si>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</si>
  <si>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</si>
  <si>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</si>
  <si>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</si>
  <si>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</si>
  <si>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</si>
  <si>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</si>
  <si>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</si>
  <si>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</si>
  <si>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</si>
  <si>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</si>
  <si>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</si>
  <si>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</si>
  <si>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</si>
  <si>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</si>
  <si>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</si>
  <si>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</si>
  <si>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</si>
  <si>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</si>
  <si>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</si>
  <si>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</si>
  <si>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</si>
  <si>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</si>
  <si>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</si>
  <si>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</si>
  <si>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</si>
  <si>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</si>
  <si>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</si>
  <si>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</si>
  <si>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</si>
  <si>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</si>
  <si>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</si>
  <si>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</si>
  <si>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</si>
  <si>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</si>
  <si>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</si>
  <si>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</si>
  <si>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</si>
  <si>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</si>
  <si>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</si>
  <si>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</si>
  <si>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</si>
  <si>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</si>
  <si>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</si>
  <si>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</si>
  <si>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</si>
  <si>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</si>
  <si>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</si>
  <si>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</si>
  <si>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</si>
  <si>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</si>
  <si>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</si>
  <si>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</si>
  <si>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</si>
  <si>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</si>
  <si>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</si>
  <si>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</si>
  <si>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</si>
  <si>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</si>
  <si>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</si>
  <si>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</si>
  <si>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</si>
  <si>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</si>
  <si>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</si>
  <si>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</si>
  <si>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</si>
  <si>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</si>
  <si>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</si>
  <si>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</si>
  <si>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</si>
  <si>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</si>
  <si>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</si>
  <si>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</si>
  <si>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</si>
  <si>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</si>
  <si>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</si>
  <si>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</si>
  <si>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</si>
  <si>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</si>
  <si>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</si>
  <si>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</si>
  <si>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</si>
  <si>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</si>
  <si>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</si>
  <si>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</si>
  <si>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</si>
  <si>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</si>
  <si>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</si>
  <si>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</si>
  <si>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</si>
  <si>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</si>
  <si>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</si>
  <si>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</si>
  <si>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</si>
  <si>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</si>
  <si>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</si>
  <si>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</si>
  <si>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</si>
  <si>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</si>
  <si>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</si>
  <si>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</si>
  <si>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</si>
  <si>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</si>
  <si>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</si>
  <si>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</si>
  <si>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</si>
  <si>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</si>
  <si>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</si>
  <si>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</si>
  <si>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</si>
  <si>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</si>
  <si>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</si>
  <si>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</si>
  <si>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</si>
  <si>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</si>
  <si>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</si>
  <si>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</si>
  <si>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</si>
  <si>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</si>
  <si>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</si>
  <si>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</si>
  <si>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</si>
  <si>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</si>
  <si>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</si>
  <si>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</si>
  <si>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</si>
  <si>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</si>
  <si>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</si>
  <si>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</si>
  <si>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</si>
  <si>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</si>
  <si>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</si>
  <si>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</si>
  <si>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</si>
  <si>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</si>
  <si>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</si>
  <si>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</si>
  <si>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</si>
  <si>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</si>
  <si>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</si>
  <si>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</si>
  <si>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</si>
  <si>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</si>
  <si>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</si>
  <si>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</si>
  <si>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</si>
  <si>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</si>
  <si>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</si>
  <si>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</si>
  <si>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</si>
  <si>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</si>
  <si>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</si>
  <si>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</si>
  <si>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</si>
  <si>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</si>
  <si>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</si>
  <si>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</si>
  <si>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</si>
  <si>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</si>
  <si>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</si>
  <si>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</si>
  <si>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</si>
  <si>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</si>
  <si>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</si>
  <si>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</si>
  <si>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</si>
  <si>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</si>
  <si>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</si>
  <si>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</si>
  <si>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</si>
  <si>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</si>
  <si>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</si>
  <si>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</si>
  <si>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</si>
  <si>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</si>
  <si>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</si>
  <si>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</si>
  <si>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</si>
  <si>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</si>
  <si>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</si>
  <si>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</si>
  <si>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</si>
  <si>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</si>
  <si>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</si>
  <si>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</si>
  <si>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</si>
  <si>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</si>
  <si>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</si>
  <si>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</si>
  <si>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</si>
  <si>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</si>
  <si>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</si>
  <si>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</si>
  <si>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</si>
  <si>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</si>
  <si>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</si>
  <si>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</si>
  <si>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</si>
  <si>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</si>
  <si>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</si>
  <si>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</si>
  <si>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</si>
  <si>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</si>
  <si>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</si>
  <si>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</si>
  <si>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</si>
  <si>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</si>
  <si>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</si>
  <si>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</si>
  <si>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</si>
  <si>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</si>
  <si>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</si>
  <si>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</si>
  <si>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</si>
  <si>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</si>
  <si>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</si>
  <si>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</si>
  <si>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</si>
  <si>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</si>
  <si>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</si>
  <si>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</si>
  <si>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</si>
  <si>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</si>
  <si>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</si>
  <si>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</si>
  <si>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</si>
  <si>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</si>
  <si>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</si>
  <si>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</si>
  <si>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</si>
  <si>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</si>
  <si>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</si>
  <si>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</si>
  <si>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</si>
  <si>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</si>
  <si>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</si>
  <si>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</si>
  <si>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</si>
  <si>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</si>
  <si>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</si>
  <si>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</si>
  <si>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</si>
  <si>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</si>
  <si>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</si>
  <si>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</si>
  <si>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</si>
  <si>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</si>
  <si>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</si>
  <si>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</si>
  <si>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</si>
  <si>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</si>
  <si>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</si>
  <si>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</si>
  <si>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</si>
  <si>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</si>
  <si>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</si>
  <si>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</si>
  <si>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</si>
  <si>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</si>
  <si>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</si>
  <si>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</si>
  <si>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</si>
  <si>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</si>
  <si>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</si>
  <si>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</si>
  <si>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</si>
  <si>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</si>
  <si>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</si>
  <si>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</si>
  <si>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</si>
  <si>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</si>
  <si>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</si>
  <si>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</si>
  <si>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</si>
  <si>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</si>
  <si>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</si>
  <si>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</si>
  <si>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</si>
  <si>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</si>
  <si>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</si>
  <si>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</si>
  <si>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</si>
  <si>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</si>
  <si>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</si>
  <si>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</si>
  <si>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</si>
  <si>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</si>
  <si>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</si>
  <si>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</si>
  <si>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</si>
  <si>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</si>
  <si>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</si>
  <si>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</si>
  <si>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</si>
  <si>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</si>
  <si>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</si>
  <si>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</si>
  <si>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</si>
  <si>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</si>
  <si>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</si>
  <si>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</si>
  <si>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</si>
  <si>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</si>
  <si>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</si>
  <si>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</si>
  <si>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</si>
  <si>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</si>
  <si>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</si>
  <si>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</si>
  <si>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</si>
  <si>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</si>
  <si>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</si>
  <si>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</si>
  <si>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</si>
  <si>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</si>
  <si>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</si>
  <si>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</si>
  <si>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</si>
  <si>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</si>
  <si>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</si>
  <si>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</si>
  <si>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</si>
  <si>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</si>
  <si>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</si>
  <si>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</si>
  <si>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</si>
  <si>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</si>
  <si>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</si>
  <si>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</si>
  <si>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</si>
  <si>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</si>
  <si>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</si>
  <si>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</si>
  <si>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</si>
  <si>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</si>
  <si>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</si>
  <si>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</si>
  <si>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</si>
  <si>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</si>
  <si>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</si>
  <si>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</si>
  <si>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</si>
  <si>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</si>
  <si>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</si>
  <si>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</si>
  <si>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</si>
  <si>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</si>
  <si>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</si>
  <si>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</si>
  <si>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</si>
  <si>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</si>
  <si>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</si>
  <si>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</si>
  <si>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</si>
  <si>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</si>
  <si>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</si>
  <si>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</si>
  <si>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</si>
  <si>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</si>
  <si>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</si>
  <si>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</si>
  <si>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</si>
  <si>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</si>
  <si>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</si>
  <si>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</si>
  <si>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</si>
  <si>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</si>
  <si>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</si>
  <si>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</si>
  <si>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</si>
  <si>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</si>
  <si>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</si>
  <si>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</si>
  <si>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</si>
  <si>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</si>
  <si>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</si>
  <si>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</si>
  <si>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</si>
  <si>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</si>
  <si>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</si>
  <si>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</si>
  <si>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</si>
  <si>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</si>
  <si>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</si>
  <si>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</si>
  <si>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</si>
  <si>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</si>
  <si>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</si>
  <si>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</si>
  <si>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</si>
  <si>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</si>
  <si>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</si>
  <si>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</si>
  <si>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</si>
  <si>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</si>
  <si>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</si>
  <si>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</si>
  <si>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</si>
  <si>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</si>
  <si>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</si>
  <si>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</si>
  <si>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</si>
  <si>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</si>
  <si>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</si>
  <si>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</si>
  <si>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</si>
  <si>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</si>
  <si>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</si>
  <si>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</si>
  <si>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</si>
  <si>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</si>
  <si>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</si>
  <si>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</si>
  <si>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</si>
  <si>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</si>
  <si>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</si>
  <si>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</si>
  <si>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</si>
  <si>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</si>
  <si>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</si>
  <si>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</si>
  <si>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</si>
  <si>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</si>
  <si>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</si>
  <si>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</si>
  <si>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</si>
  <si>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</si>
  <si>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</si>
  <si>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</si>
  <si>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</si>
  <si>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</si>
  <si>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</si>
  <si>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</si>
  <si>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</si>
  <si>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</si>
  <si>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</si>
  <si>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</si>
  <si>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</si>
  <si>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</si>
  <si>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</si>
  <si>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</si>
  <si>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</si>
  <si>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</si>
  <si>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</si>
  <si>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</si>
  <si>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</si>
  <si>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</si>
  <si>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</si>
  <si>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</si>
  <si>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</si>
  <si>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</si>
  <si>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</si>
  <si>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</si>
  <si>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</si>
  <si>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</si>
  <si>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</si>
  <si>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</si>
  <si>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</si>
  <si>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</si>
  <si>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</si>
  <si>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</si>
  <si>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</si>
  <si>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</si>
  <si>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</si>
  <si>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</si>
  <si>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</si>
  <si>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</si>
  <si>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</si>
  <si>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</si>
  <si>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</si>
  <si>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</si>
  <si>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</si>
  <si>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</si>
  <si>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</si>
  <si>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</si>
  <si>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</si>
  <si>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</si>
  <si>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</si>
  <si>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</si>
  <si>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</si>
  <si>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</si>
  <si>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</si>
  <si>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</si>
  <si>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</si>
  <si>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</si>
  <si>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</si>
  <si>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</si>
  <si>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</si>
  <si>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</si>
  <si>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</si>
  <si>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</si>
  <si>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</si>
  <si>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</si>
  <si>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</si>
  <si>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</si>
  <si>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</si>
  <si>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</si>
  <si>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</si>
  <si>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</si>
  <si>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</si>
  <si>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</si>
  <si>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</si>
  <si>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</si>
  <si>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</si>
  <si>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</si>
  <si>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</si>
  <si>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</si>
  <si>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</si>
  <si>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</si>
  <si>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</si>
  <si>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</si>
  <si>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</si>
  <si>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</si>
  <si>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</si>
  <si>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</si>
  <si>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</si>
  <si>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</si>
  <si>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</si>
  <si>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</si>
  <si>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</si>
  <si>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</si>
  <si>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</si>
  <si>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</si>
  <si>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</si>
  <si>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</si>
  <si>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</si>
  <si>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</si>
  <si>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</si>
  <si>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</si>
  <si>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</si>
  <si>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</si>
  <si>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</si>
  <si>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</si>
  <si>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</si>
  <si>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</si>
  <si>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</si>
  <si>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</si>
  <si>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</si>
  <si>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</si>
  <si>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</si>
  <si>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</si>
  <si>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</si>
  <si>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</si>
  <si>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</si>
  <si>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</si>
  <si>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</si>
  <si>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</si>
  <si>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</si>
  <si>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</si>
  <si>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</si>
  <si>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</si>
  <si>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</si>
  <si>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</si>
  <si>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</si>
  <si>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</si>
  <si>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</si>
  <si>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</si>
  <si>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</si>
  <si>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</si>
  <si>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</si>
  <si>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</si>
  <si>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</si>
  <si>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</si>
  <si>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</si>
  <si>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</si>
  <si>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</si>
  <si>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</si>
  <si>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</si>
  <si>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</si>
  <si>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</si>
  <si>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</si>
  <si>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</si>
  <si>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</si>
  <si>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</si>
  <si>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</si>
  <si>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</si>
  <si>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</si>
  <si>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</si>
  <si>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</si>
  <si>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</si>
  <si>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</si>
  <si>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</si>
  <si>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</si>
  <si>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</si>
  <si>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</si>
  <si>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</si>
  <si>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</si>
  <si>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</si>
  <si>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</si>
  <si>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</si>
  <si>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</si>
  <si>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</si>
  <si>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</si>
  <si>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</si>
  <si>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</si>
  <si>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</si>
  <si>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</si>
  <si>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</si>
  <si>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</si>
  <si>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</si>
  <si>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</si>
  <si>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</si>
  <si>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</si>
  <si>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</si>
  <si>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</si>
  <si>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</si>
  <si>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</si>
  <si>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</si>
  <si>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</si>
  <si>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</si>
  <si>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</si>
  <si>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</si>
  <si>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</si>
  <si>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</si>
  <si>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</si>
  <si>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</si>
  <si>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</si>
  <si>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</si>
  <si>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</si>
  <si>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</si>
  <si>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</si>
  <si>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</si>
  <si>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</si>
  <si>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</si>
  <si>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</si>
  <si>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</si>
  <si>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</si>
  <si>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</si>
  <si>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</si>
  <si>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</si>
  <si>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</si>
  <si>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</si>
  <si>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</si>
  <si>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</si>
  <si>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</si>
  <si>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</si>
  <si>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</si>
  <si>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</si>
  <si>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</si>
  <si>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</si>
  <si>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</si>
  <si>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</si>
  <si>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</si>
  <si>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</si>
  <si>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</si>
  <si>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</si>
  <si>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</si>
  <si>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</si>
  <si>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</si>
  <si>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</si>
  <si>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</si>
  <si>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</si>
  <si>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</si>
  <si>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</si>
  <si>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</si>
  <si>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</si>
  <si>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</si>
  <si>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</si>
  <si>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</si>
  <si>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</si>
  <si>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</si>
  <si>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</si>
  <si>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</si>
  <si>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</si>
  <si>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</si>
  <si>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</si>
  <si>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</si>
  <si>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</si>
  <si>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</si>
  <si>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</si>
  <si>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</si>
  <si>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</si>
  <si>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</si>
  <si>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</si>
  <si>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</si>
  <si>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</si>
  <si>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</si>
  <si>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</si>
  <si>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</si>
  <si>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</si>
  <si>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</si>
  <si>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</si>
  <si>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</si>
  <si>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</si>
  <si>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</si>
  <si>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</si>
  <si>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</si>
  <si>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</si>
  <si>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</si>
  <si>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</si>
  <si>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</si>
  <si>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</si>
  <si>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</si>
  <si>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</si>
  <si>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</si>
  <si>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</si>
  <si>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</si>
  <si>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</si>
  <si>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</si>
  <si>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</si>
  <si>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</si>
  <si>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</si>
  <si>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</si>
  <si>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</si>
  <si>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</si>
  <si>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</si>
  <si>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</si>
  <si>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</si>
  <si>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</si>
  <si>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</si>
  <si>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</si>
  <si>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</si>
  <si>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</si>
  <si>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</si>
  <si>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</si>
  <si>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</si>
  <si>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</si>
  <si>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</si>
  <si>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</si>
  <si>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</si>
  <si>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</si>
  <si>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</si>
  <si>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</si>
  <si>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</si>
  <si>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</si>
  <si>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</si>
  <si>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</si>
  <si>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</si>
  <si>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</si>
  <si>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</si>
  <si>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</si>
  <si>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</si>
  <si>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</si>
  <si>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</si>
  <si>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</si>
  <si>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</si>
  <si>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</si>
  <si>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</si>
  <si>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</si>
  <si>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</si>
  <si>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</si>
  <si>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</si>
  <si>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</si>
  <si>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</si>
  <si>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</si>
  <si>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</si>
  <si>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</si>
  <si>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</si>
  <si>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</si>
  <si>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</si>
  <si>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</si>
  <si>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</si>
  <si>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</si>
  <si>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</si>
  <si>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</si>
  <si>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</si>
  <si>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</si>
  <si>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</si>
  <si>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</si>
  <si>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</si>
  <si>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</si>
  <si>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</si>
  <si>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</si>
  <si>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</si>
  <si>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</si>
  <si>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</si>
  <si>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</si>
  <si>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</si>
  <si>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</si>
  <si>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</si>
  <si>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</si>
  <si>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</si>
  <si>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</si>
  <si>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</si>
  <si>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</si>
  <si>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</si>
  <si>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</si>
  <si>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</si>
  <si>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</si>
  <si>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</si>
  <si>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</si>
  <si>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</si>
  <si>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</si>
  <si>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</si>
  <si>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</si>
  <si>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</si>
  <si>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</si>
  <si>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</si>
  <si>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</si>
  <si>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</si>
  <si>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</si>
  <si>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</si>
  <si>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</si>
  <si>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</si>
  <si>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</si>
  <si>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</si>
  <si>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</si>
  <si>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</si>
  <si>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</si>
  <si>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</si>
  <si>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</si>
  <si>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</si>
  <si>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</si>
  <si>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</si>
  <si>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</si>
  <si>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</si>
  <si>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</si>
  <si>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</si>
  <si>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</si>
  <si>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</si>
  <si>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</si>
  <si>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</si>
  <si>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</si>
  <si>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</si>
  <si>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</si>
  <si>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</si>
  <si>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</si>
  <si>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</si>
  <si>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</si>
  <si>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</si>
  <si>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</si>
  <si>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</si>
  <si>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</si>
  <si>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</si>
  <si>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</si>
  <si>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</si>
  <si>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</si>
  <si>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</si>
  <si>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</si>
  <si>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</si>
  <si>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</si>
  <si>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</si>
  <si>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</si>
  <si>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</si>
  <si>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</si>
  <si>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</si>
  <si>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</si>
  <si>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</si>
  <si>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</si>
  <si>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</si>
  <si>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</si>
  <si>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</si>
  <si>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</si>
  <si>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</si>
  <si>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</si>
  <si>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</si>
  <si>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</si>
  <si>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</si>
  <si>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</si>
  <si>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</si>
  <si>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</si>
  <si>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</si>
  <si>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</si>
  <si>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</si>
  <si>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</si>
  <si>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</si>
  <si>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</si>
  <si>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</si>
  <si>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</si>
  <si>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</si>
  <si>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</si>
  <si>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</si>
  <si>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</si>
  <si>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</si>
  <si>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</si>
  <si>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</si>
  <si>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</si>
  <si>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</si>
  <si>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</si>
  <si>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</si>
  <si>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</si>
  <si>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</si>
  <si>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</si>
  <si>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</si>
  <si>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</si>
  <si>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</si>
  <si>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</si>
  <si>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</si>
  <si>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</si>
  <si>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</si>
  <si>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</si>
  <si>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</si>
  <si>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</si>
  <si>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</si>
  <si>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</si>
  <si>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</si>
  <si>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</si>
  <si>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</si>
  <si>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</si>
  <si>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</si>
  <si>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</si>
  <si>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</si>
  <si>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</si>
  <si>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</si>
  <si>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</si>
  <si>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</si>
  <si>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</si>
  <si>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</si>
  <si>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</si>
  <si>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</si>
  <si>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</si>
  <si>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</si>
  <si>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</si>
  <si>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</si>
  <si>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</si>
  <si>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</si>
  <si>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</si>
  <si>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</si>
  <si>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</si>
  <si>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</si>
  <si>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</si>
  <si>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</si>
  <si>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</si>
  <si>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</si>
  <si>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</si>
  <si>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</si>
  <si>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</si>
  <si>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</si>
  <si>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</si>
  <si>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</si>
  <si>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</si>
  <si>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</si>
  <si>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</si>
  <si>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</si>
  <si>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</si>
  <si>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</si>
  <si>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</si>
  <si>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</si>
  <si>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</si>
  <si>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</si>
  <si>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</si>
  <si>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</si>
  <si>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</si>
  <si>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</si>
  <si>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</si>
  <si>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</si>
  <si>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</si>
  <si>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</si>
  <si>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</si>
  <si>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</si>
  <si>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</si>
  <si>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</si>
  <si>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</si>
  <si>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</si>
  <si>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</si>
  <si>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</si>
  <si>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</si>
  <si>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</si>
  <si>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</si>
  <si>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</si>
  <si>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</si>
  <si>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</si>
  <si>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</si>
  <si>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</si>
  <si>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</si>
  <si>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</si>
  <si>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</si>
  <si>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</si>
  <si>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</si>
  <si>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</si>
  <si>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</si>
  <si>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</si>
  <si>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</si>
  <si>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</si>
  <si>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</si>
  <si>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</si>
  <si>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</si>
  <si>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</si>
  <si>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</si>
  <si>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</si>
  <si>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</si>
  <si>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</si>
  <si>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</si>
  <si>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</si>
  <si>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</si>
  <si>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</si>
  <si>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</si>
  <si>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</si>
  <si>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</si>
  <si>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</si>
  <si>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</si>
  <si>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</si>
  <si>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</si>
  <si>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</si>
  <si>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</si>
  <si>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</si>
  <si>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</si>
  <si>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</si>
  <si>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</si>
  <si>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</si>
  <si>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</si>
  <si>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</si>
  <si>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</si>
  <si>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</si>
  <si>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</si>
  <si>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</si>
  <si>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</si>
  <si>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</si>
  <si>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</si>
  <si>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</si>
  <si>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</si>
  <si>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</si>
  <si>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</si>
  <si>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</si>
  <si>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</si>
  <si>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</si>
  <si>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</si>
  <si>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</si>
  <si>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</si>
  <si>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</si>
  <si>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</si>
  <si>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</si>
  <si>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</si>
  <si>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</si>
  <si>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</si>
  <si>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</si>
  <si>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</si>
  <si>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</si>
  <si>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</si>
  <si>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</si>
  <si>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</si>
  <si>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</si>
  <si>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</si>
  <si>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</si>
  <si>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</si>
  <si>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</si>
  <si>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</si>
  <si>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</si>
  <si>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</si>
  <si>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</si>
  <si>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</si>
  <si>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</si>
  <si>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</si>
  <si>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</si>
  <si>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</si>
  <si>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</si>
  <si>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</si>
  <si>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</si>
  <si>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</si>
  <si>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</si>
  <si>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</si>
  <si>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</si>
  <si>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</si>
  <si>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</si>
  <si>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</si>
  <si>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</si>
  <si>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</si>
  <si>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</si>
  <si>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</si>
  <si>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</si>
  <si>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</si>
  <si>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</si>
  <si>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</si>
  <si>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</si>
  <si>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</si>
  <si>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</si>
  <si>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</si>
  <si>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</si>
  <si>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</si>
  <si>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</si>
  <si>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</si>
  <si>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</si>
  <si>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</si>
  <si>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</si>
  <si>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</si>
  <si>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</si>
  <si>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</si>
  <si>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</si>
  <si>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</si>
  <si>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</si>
  <si>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</si>
  <si>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</si>
  <si>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</si>
  <si>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</si>
  <si>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</si>
  <si>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</si>
  <si>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</si>
  <si>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</si>
  <si>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</si>
  <si>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</si>
  <si>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</si>
  <si>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</si>
  <si>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</si>
  <si>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</si>
  <si>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</si>
  <si>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</si>
  <si>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</si>
  <si>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</si>
  <si>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</si>
  <si>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</si>
  <si>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</si>
  <si>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</si>
  <si>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</si>
  <si>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</si>
  <si>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</si>
  <si>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</si>
  <si>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</si>
  <si>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</si>
  <si>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</si>
  <si>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</si>
  <si>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</si>
  <si>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</si>
  <si>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</si>
  <si>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</si>
  <si>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</si>
  <si>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</si>
  <si>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</si>
  <si>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</si>
  <si>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</si>
  <si>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</si>
  <si>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</si>
  <si>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</si>
  <si>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</si>
  <si>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</si>
  <si>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</si>
  <si>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</si>
  <si>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</si>
  <si>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</si>
  <si>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</si>
  <si>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</si>
  <si>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</si>
  <si>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</si>
  <si>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</si>
  <si>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</si>
  <si>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</si>
  <si>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</si>
  <si>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</si>
  <si>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</si>
  <si>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</si>
  <si>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</si>
  <si>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</si>
  <si>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</si>
  <si>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</si>
  <si>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</si>
  <si>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</si>
  <si>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</si>
  <si>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</si>
  <si>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</si>
  <si>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</si>
  <si>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</si>
  <si>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</si>
  <si>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</si>
  <si>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</si>
  <si>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</si>
  <si>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</si>
  <si>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</si>
  <si>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</si>
  <si>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</si>
  <si>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</si>
  <si>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</si>
  <si>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</si>
  <si>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</si>
  <si>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</si>
  <si>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</si>
  <si>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</si>
  <si>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</si>
  <si>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</si>
  <si>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</si>
  <si>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</si>
  <si>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</si>
  <si>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</si>
  <si>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</si>
  <si>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</si>
  <si>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</si>
  <si>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</si>
  <si>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</si>
  <si>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</si>
  <si>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</si>
  <si>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</si>
  <si>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</si>
  <si>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</si>
  <si>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</si>
  <si>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</si>
  <si>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</si>
  <si>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</si>
  <si>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</si>
  <si>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</si>
  <si>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</si>
  <si>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</si>
  <si>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</si>
  <si>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</si>
  <si>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</si>
  <si>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</si>
  <si>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</si>
  <si>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</si>
  <si>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</si>
  <si>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</si>
  <si>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</si>
  <si>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</si>
  <si>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</si>
  <si>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</si>
  <si>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</si>
  <si>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</si>
  <si>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</si>
  <si>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</si>
  <si>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</si>
  <si>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</si>
  <si>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</si>
  <si>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</si>
  <si>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</si>
  <si>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</si>
  <si>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</si>
  <si>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</si>
  <si>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</si>
  <si>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</si>
  <si>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</si>
  <si>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</si>
  <si>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</si>
  <si>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</si>
  <si>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</si>
  <si>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</si>
  <si>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</si>
  <si>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</si>
  <si>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</si>
  <si>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</si>
  <si>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</si>
  <si>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</si>
  <si>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</si>
  <si>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</si>
  <si>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</si>
  <si>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</si>
  <si>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</si>
  <si>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</si>
  <si>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</si>
  <si>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</si>
  <si>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</si>
  <si>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</si>
  <si>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</si>
  <si>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</si>
  <si>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</si>
  <si>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</si>
  <si>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</si>
  <si>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</si>
  <si>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</si>
  <si>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</si>
  <si>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</si>
  <si>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</si>
  <si>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</si>
  <si>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</si>
  <si>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</si>
  <si>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</si>
  <si>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</si>
  <si>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</si>
  <si>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</si>
  <si>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</si>
  <si>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</si>
  <si>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</si>
  <si>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</si>
  <si>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</si>
  <si>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</si>
  <si>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</si>
  <si>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</si>
  <si>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</si>
  <si>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</si>
  <si>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</si>
  <si>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</si>
  <si>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</si>
  <si>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</si>
  <si>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</si>
  <si>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</si>
  <si>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</si>
  <si>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</si>
  <si>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</si>
  <si>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</si>
  <si>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</si>
  <si>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</si>
  <si>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</si>
  <si>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</si>
  <si>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</si>
  <si>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</si>
  <si>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</si>
  <si>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</si>
  <si>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</si>
  <si>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</si>
  <si>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</si>
  <si>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</si>
  <si>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</si>
  <si>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</si>
  <si>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</si>
  <si>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</si>
  <si>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</si>
  <si>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</si>
  <si>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</si>
  <si>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</si>
  <si>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</si>
  <si>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</si>
  <si>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</si>
  <si>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</si>
  <si>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</si>
  <si>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</si>
  <si>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</si>
  <si>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</si>
  <si>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</si>
  <si>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</si>
  <si>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</si>
  <si>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</si>
  <si>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</si>
  <si>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</si>
  <si>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</si>
  <si>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</si>
  <si>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</si>
  <si>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</si>
  <si>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</si>
  <si>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</si>
  <si>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</si>
  <si>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</si>
  <si>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</si>
  <si>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</si>
  <si>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</si>
  <si>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</si>
  <si>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</si>
  <si>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</si>
  <si>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</si>
  <si>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</si>
  <si>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</si>
  <si>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</si>
  <si>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</si>
  <si>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</si>
  <si>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</si>
  <si>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</si>
  <si>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</si>
  <si>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</si>
  <si>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</si>
  <si>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</si>
  <si>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</si>
  <si>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</si>
  <si>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</si>
  <si>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</si>
  <si>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</si>
  <si>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</si>
  <si>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</si>
  <si>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</si>
  <si>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</si>
  <si>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</si>
  <si>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</si>
  <si>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</si>
  <si>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</si>
  <si>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</si>
  <si>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</si>
  <si>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</si>
  <si>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</si>
  <si>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</si>
  <si>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</si>
  <si>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</si>
  <si>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</si>
  <si>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</si>
  <si>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</si>
  <si>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</si>
  <si>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</si>
  <si>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</si>
  <si>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</si>
  <si>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</si>
  <si>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</si>
  <si>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</si>
  <si>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</si>
  <si>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</si>
  <si>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</si>
  <si>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</si>
  <si>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</si>
  <si>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</si>
  <si>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</si>
  <si>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</si>
  <si>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</si>
  <si>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</si>
  <si>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</si>
  <si>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</si>
  <si>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</si>
  <si>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</si>
  <si>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</si>
  <si>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</si>
  <si>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</si>
  <si>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</si>
  <si>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</si>
  <si>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</si>
  <si>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</si>
  <si>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</si>
  <si>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</si>
  <si>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</si>
  <si>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</si>
  <si>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</si>
  <si>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</si>
  <si>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</si>
  <si>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</si>
  <si>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</si>
  <si>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</si>
  <si>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</si>
  <si>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</si>
  <si>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</si>
  <si>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</si>
  <si>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</si>
  <si>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</si>
  <si>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</si>
  <si>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</si>
  <si>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</si>
  <si>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</si>
  <si>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</si>
  <si>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</si>
  <si>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</si>
  <si>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</si>
  <si>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</si>
  <si>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</si>
  <si>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</si>
  <si>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</si>
  <si>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</si>
  <si>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</si>
  <si>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</si>
  <si>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</si>
  <si>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</si>
  <si>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</si>
  <si>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</si>
  <si>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</si>
  <si>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</si>
  <si>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</si>
  <si>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</si>
  <si>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</si>
  <si>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</si>
  <si>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</si>
  <si>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</si>
  <si>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</si>
  <si>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</si>
  <si>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</si>
  <si>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</si>
  <si>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</si>
  <si>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</si>
  <si>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</si>
  <si>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</si>
  <si>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</si>
  <si>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</si>
  <si>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</si>
  <si>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</si>
  <si>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</si>
  <si>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</si>
  <si>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</si>
  <si>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</si>
  <si>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</si>
  <si>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</si>
  <si>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</si>
  <si>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</si>
  <si>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</si>
  <si>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</si>
  <si>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</si>
  <si>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</si>
  <si>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</si>
  <si>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</si>
  <si>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</si>
  <si>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</si>
  <si>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</si>
  <si>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</si>
  <si>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</si>
  <si>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</si>
  <si>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</si>
  <si>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</si>
  <si>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</si>
  <si>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</si>
  <si>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</si>
  <si>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</si>
  <si>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</si>
  <si>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</si>
  <si>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</si>
  <si>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</si>
  <si>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</si>
  <si>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</si>
  <si>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</si>
  <si>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</si>
  <si>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</si>
  <si>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</si>
  <si>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</si>
  <si>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</si>
  <si>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</si>
  <si>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</si>
  <si>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</si>
  <si>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</si>
  <si>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</si>
  <si>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</si>
  <si>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</si>
  <si>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</si>
  <si>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</si>
  <si>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</si>
  <si>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</si>
  <si>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</si>
  <si>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</si>
  <si>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</si>
  <si>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</si>
  <si>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</si>
  <si>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</si>
  <si>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</si>
  <si>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</si>
  <si>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</si>
  <si>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</si>
  <si>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</si>
  <si>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</si>
  <si>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</si>
  <si>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</si>
  <si>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</si>
  <si>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</si>
  <si>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</si>
  <si>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</si>
  <si>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</si>
  <si>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</si>
  <si>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</si>
  <si>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</si>
  <si>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</si>
  <si>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</si>
  <si>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</si>
  <si>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</si>
  <si>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</si>
  <si>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</si>
  <si>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</si>
  <si>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</si>
  <si>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</si>
  <si>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</si>
  <si>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</si>
  <si>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</si>
  <si>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</si>
  <si>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</si>
  <si>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</si>
  <si>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</si>
  <si>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</si>
  <si>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</si>
  <si>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</si>
  <si>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</si>
  <si>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</si>
  <si>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</si>
  <si>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</si>
  <si>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</si>
  <si>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</si>
  <si>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</si>
  <si>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</si>
  <si>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</si>
  <si>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</si>
  <si>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</si>
  <si>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</si>
  <si>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</si>
  <si>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</si>
  <si>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</si>
  <si>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</si>
  <si>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</si>
  <si>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</si>
  <si>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</si>
  <si>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</si>
  <si>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</si>
  <si>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</si>
  <si>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</si>
  <si>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</si>
  <si>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</si>
  <si>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</si>
  <si>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</si>
  <si>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</si>
  <si>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</si>
  <si>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</si>
  <si>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</si>
  <si>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</si>
  <si>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</si>
  <si>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</si>
  <si>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</si>
  <si>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</si>
  <si>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</si>
  <si>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</si>
  <si>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</si>
  <si>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</si>
  <si>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</si>
  <si>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</si>
  <si>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</si>
  <si>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</si>
  <si>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</si>
  <si>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</si>
  <si>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</si>
  <si>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</si>
  <si>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</si>
  <si>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</si>
  <si>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</si>
  <si>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</si>
  <si>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</si>
  <si>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</si>
  <si>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</si>
  <si>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</si>
  <si>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</si>
  <si>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</si>
  <si>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</si>
  <si>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</si>
  <si>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</si>
  <si>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</si>
  <si>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</si>
  <si>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</si>
  <si>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</si>
  <si>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</si>
  <si>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</si>
  <si>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</si>
  <si>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</si>
  <si>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</si>
  <si>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</si>
  <si>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</si>
  <si>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</si>
  <si>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</si>
  <si>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</si>
  <si>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</si>
  <si>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</si>
  <si>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</si>
  <si>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</si>
  <si>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</si>
  <si>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</si>
  <si>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</si>
  <si>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</si>
  <si>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</si>
  <si>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</si>
  <si>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</si>
  <si>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</si>
  <si>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</si>
  <si>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</si>
  <si>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</si>
  <si>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</si>
  <si>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</si>
  <si>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</si>
  <si>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</si>
  <si>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</si>
  <si>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</si>
  <si>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</si>
  <si>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</si>
  <si>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</si>
  <si>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</si>
  <si>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</si>
  <si>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</si>
  <si>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</si>
  <si>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</si>
  <si>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</si>
  <si>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</si>
  <si>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</si>
  <si>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</si>
  <si>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</si>
  <si>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</si>
  <si>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</si>
  <si>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</si>
  <si>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</si>
  <si>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</si>
  <si>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</si>
  <si>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</si>
  <si>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</si>
  <si>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</si>
  <si>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</si>
  <si>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</si>
  <si>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</si>
  <si>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</si>
  <si>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</si>
  <si>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</si>
  <si>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</si>
  <si>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</si>
  <si>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</si>
  <si>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</si>
  <si>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</si>
  <si>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</si>
  <si>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</si>
  <si>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</si>
  <si>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</si>
  <si>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</si>
  <si>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</si>
  <si>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</si>
  <si>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</si>
  <si>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</si>
  <si>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</si>
  <si>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</si>
  <si>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</si>
  <si>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</si>
  <si>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</si>
  <si>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</si>
  <si>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</si>
  <si>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</si>
  <si>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</si>
  <si>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</si>
  <si>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</si>
  <si>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</si>
  <si>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</si>
  <si>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</si>
  <si>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</si>
  <si>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</si>
  <si>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</si>
  <si>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</si>
  <si>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</si>
  <si>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</si>
  <si>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</si>
  <si>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</si>
  <si>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</si>
  <si>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</si>
  <si>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</si>
  <si>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</si>
  <si>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</si>
  <si>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</si>
  <si>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</si>
  <si>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</si>
  <si>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</si>
  <si>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</si>
  <si>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</si>
  <si>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</si>
  <si>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</si>
  <si>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</si>
  <si>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</si>
  <si>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</si>
  <si>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</si>
  <si>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</si>
  <si>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</si>
  <si>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</si>
  <si>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</si>
  <si>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</si>
  <si>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</si>
  <si>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</si>
  <si>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</si>
  <si>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</si>
  <si>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</si>
  <si>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</si>
  <si>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</si>
  <si>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</si>
  <si>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</si>
  <si>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</si>
  <si>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</si>
  <si>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</si>
  <si>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</si>
  <si>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</si>
  <si>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</si>
  <si>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</si>
  <si>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</si>
  <si>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</si>
  <si>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</si>
  <si>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</si>
  <si>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</si>
  <si>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</si>
  <si>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</si>
  <si>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</si>
  <si>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</si>
  <si>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</si>
  <si>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</si>
  <si>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</si>
  <si>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</si>
  <si>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</si>
  <si>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</si>
  <si>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</si>
  <si>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</si>
  <si>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</si>
  <si>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</si>
  <si>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</si>
  <si>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</si>
  <si>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</si>
  <si>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</si>
  <si>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</si>
  <si>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</si>
  <si>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</si>
  <si>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</si>
  <si>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</si>
  <si>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</si>
  <si>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</si>
  <si>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</si>
  <si>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</si>
  <si>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</si>
  <si>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</si>
  <si>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</si>
  <si>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</si>
  <si>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</si>
  <si>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</si>
  <si>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</si>
  <si>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</si>
  <si>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</si>
  <si>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</si>
  <si>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</si>
  <si>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</si>
  <si>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</si>
  <si>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</si>
  <si>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</si>
  <si>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</si>
  <si>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</si>
  <si>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</si>
  <si>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</si>
  <si>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</si>
  <si>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</si>
  <si>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</si>
  <si>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</si>
  <si>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</si>
  <si>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</si>
  <si>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</si>
  <si>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</si>
  <si>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</si>
  <si>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</si>
  <si>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</si>
  <si>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</si>
  <si>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</si>
  <si>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</si>
  <si>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</si>
  <si>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</si>
  <si>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</si>
  <si>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</si>
  <si>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</si>
  <si>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</si>
  <si>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</si>
  <si>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</si>
  <si>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</si>
  <si>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</si>
  <si>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</si>
  <si>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</si>
  <si>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</si>
  <si>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</si>
  <si>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</si>
  <si>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</si>
  <si>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</si>
  <si>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</si>
  <si>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</si>
  <si>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</si>
  <si>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</si>
  <si>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</si>
  <si>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</si>
  <si>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</si>
  <si>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</si>
  <si>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</si>
  <si>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</si>
  <si>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</si>
  <si>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</si>
  <si>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</si>
  <si>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</si>
  <si>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</si>
  <si>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</si>
  <si>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</si>
  <si>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</si>
  <si>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</si>
  <si>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</si>
  <si>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</si>
  <si>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</si>
  <si>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</si>
  <si>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</si>
  <si>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</si>
  <si>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</si>
  <si>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</si>
  <si>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</si>
  <si>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</si>
  <si>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</si>
  <si>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</si>
  <si>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</si>
  <si>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</si>
  <si>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</si>
  <si>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</si>
  <si>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</si>
  <si>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</si>
  <si>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</si>
  <si>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</si>
  <si>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</si>
  <si>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</si>
  <si>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</si>
  <si>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</si>
  <si>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</si>
  <si>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</si>
  <si>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</si>
  <si>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</si>
  <si>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</si>
  <si>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</si>
  <si>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</si>
  <si>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</si>
  <si>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</si>
  <si>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</si>
  <si>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</si>
  <si>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</si>
  <si>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</si>
  <si>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</si>
  <si>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</si>
  <si>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</si>
  <si>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</si>
  <si>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</si>
  <si>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</si>
  <si>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</si>
  <si>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</si>
  <si>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</si>
  <si>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</si>
  <si>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</si>
  <si>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</si>
  <si>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</si>
  <si>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</si>
  <si>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</si>
  <si>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</si>
  <si>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</si>
  <si>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</si>
  <si>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</si>
  <si>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</si>
  <si>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</si>
  <si>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</si>
  <si>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</si>
  <si>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</si>
  <si>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</si>
  <si>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</si>
  <si>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</si>
  <si>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</si>
  <si>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</si>
  <si>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</si>
  <si>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</si>
  <si>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</si>
  <si>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</si>
  <si>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</si>
  <si>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</si>
  <si>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</si>
  <si>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</si>
  <si>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</si>
  <si>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</si>
  <si>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</si>
  <si>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</si>
  <si>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</si>
  <si>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</si>
  <si>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</si>
  <si>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</si>
  <si>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</si>
  <si>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</si>
  <si>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</si>
  <si>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</si>
  <si>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</si>
  <si>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</si>
  <si>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</si>
  <si>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</si>
  <si>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</si>
  <si>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</si>
  <si>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</si>
  <si>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</si>
  <si>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</si>
  <si>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</si>
  <si>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</si>
  <si>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</si>
  <si>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</si>
  <si>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</si>
  <si>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</si>
  <si>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</si>
  <si>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</si>
  <si>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</si>
  <si>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</si>
  <si>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</si>
  <si>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</si>
  <si>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</si>
  <si>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</si>
  <si>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</si>
  <si>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</si>
  <si>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</si>
  <si>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</si>
  <si>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</si>
  <si>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</si>
  <si>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</si>
  <si>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</si>
  <si>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</si>
  <si>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</si>
  <si>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</si>
  <si>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</si>
  <si>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</si>
  <si>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</si>
  <si>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</si>
  <si>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</si>
  <si>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</si>
  <si>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</si>
  <si>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</si>
  <si>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</si>
  <si>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</si>
  <si>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</si>
  <si>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</si>
  <si>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</si>
  <si>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</si>
  <si>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</si>
  <si>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</si>
  <si>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</si>
  <si>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</si>
  <si>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</si>
  <si>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</si>
  <si>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</si>
  <si>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</si>
  <si>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</si>
  <si>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</si>
  <si>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</si>
  <si>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</si>
  <si>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</si>
  <si>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</si>
  <si>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</si>
  <si>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</si>
  <si>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</si>
  <si>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</si>
  <si>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</si>
  <si>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</si>
  <si>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</si>
  <si>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</si>
  <si>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</si>
  <si>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</si>
  <si>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</si>
  <si>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</si>
  <si>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</si>
  <si>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</si>
  <si>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</si>
  <si>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</si>
  <si>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</si>
  <si>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</si>
  <si>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</si>
  <si>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</si>
  <si>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</si>
  <si>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</si>
  <si>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</si>
  <si>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</si>
  <si>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</si>
  <si>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</si>
  <si>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</si>
  <si>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</si>
  <si>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</si>
  <si>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</si>
  <si>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</si>
  <si>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</si>
  <si>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</si>
  <si>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</si>
  <si>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</si>
  <si>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</si>
  <si>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</si>
  <si>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</si>
  <si>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</si>
  <si>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</si>
  <si>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</si>
  <si>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</si>
  <si>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</si>
  <si>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</si>
  <si>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</si>
  <si>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</si>
  <si>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</si>
  <si>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</si>
  <si>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</si>
  <si>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</si>
  <si>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</si>
  <si>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</si>
  <si>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</si>
  <si>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</si>
  <si>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</si>
  <si>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</si>
  <si>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</si>
  <si>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</si>
  <si>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</si>
  <si>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</si>
  <si>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</si>
  <si>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</si>
  <si>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</si>
  <si>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</si>
  <si>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</si>
  <si>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</si>
  <si>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</si>
  <si>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</si>
  <si>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</si>
  <si>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</si>
  <si>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</si>
  <si>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</si>
  <si>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</si>
  <si>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</si>
  <si>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</si>
  <si>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</si>
  <si>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</si>
  <si>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</si>
  <si>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</si>
  <si>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</si>
  <si>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</si>
  <si>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</si>
  <si>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</si>
  <si>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</si>
  <si>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</si>
  <si>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</si>
  <si>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</si>
  <si>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</si>
  <si>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</si>
  <si>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</si>
  <si>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</si>
  <si>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</si>
  <si>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</si>
  <si>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</si>
  <si>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</si>
  <si>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</si>
  <si>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</si>
  <si>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</si>
  <si>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</si>
  <si>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</si>
  <si>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</si>
  <si>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</si>
  <si>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</si>
  <si>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</si>
  <si>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</si>
  <si>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</si>
  <si>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</si>
  <si>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</si>
  <si>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</si>
  <si>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</si>
  <si>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</si>
  <si>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</si>
  <si>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</si>
  <si>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</si>
  <si>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</si>
  <si>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</si>
  <si>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</si>
  <si>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</si>
  <si>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</si>
  <si>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</si>
  <si>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</si>
  <si>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</si>
  <si>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</si>
  <si>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</si>
  <si>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</si>
  <si>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</si>
  <si>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</si>
  <si>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</si>
  <si>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</si>
  <si>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</si>
  <si>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</si>
  <si>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</si>
  <si>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</si>
  <si>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</si>
  <si>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</si>
  <si>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</si>
  <si>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</si>
  <si>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</si>
  <si>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</si>
  <si>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</si>
  <si>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</si>
  <si>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</si>
  <si>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</si>
  <si>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</si>
  <si>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</si>
  <si>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</si>
  <si>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</si>
  <si>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</si>
  <si>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</si>
  <si>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</si>
  <si>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</si>
  <si>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</si>
  <si>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</si>
  <si>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</si>
  <si>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</si>
  <si>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</si>
  <si>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</si>
  <si>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</si>
  <si>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</si>
  <si>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</si>
  <si>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</si>
  <si>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</si>
  <si>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</si>
  <si>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</si>
  <si>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</si>
  <si>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</si>
  <si>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</si>
  <si>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</si>
  <si>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</si>
  <si>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</si>
  <si>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</si>
  <si>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</si>
  <si>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</si>
  <si>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</si>
  <si>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</si>
  <si>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</si>
  <si>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</si>
  <si>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</si>
  <si>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</si>
  <si>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</si>
  <si>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</si>
  <si>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</si>
  <si>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</si>
  <si>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</si>
  <si>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</si>
  <si>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</si>
  <si>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</si>
  <si>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</si>
  <si>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</si>
  <si>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</si>
  <si>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</si>
  <si>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</si>
  <si>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</si>
  <si>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</si>
  <si>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</si>
  <si>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</si>
  <si>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</si>
  <si>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</si>
  <si>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</si>
  <si>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</si>
  <si>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</si>
  <si>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</si>
  <si>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</si>
  <si>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</si>
  <si>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</si>
  <si>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</si>
  <si>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</si>
  <si>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</si>
  <si>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</si>
  <si>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</si>
  <si>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</si>
  <si>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</si>
  <si>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</si>
  <si>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</si>
  <si>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</si>
  <si>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</si>
  <si>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</si>
  <si>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</si>
  <si>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</si>
  <si>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</si>
  <si>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</si>
  <si>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</si>
  <si>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</si>
  <si>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</si>
  <si>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</si>
  <si>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</si>
  <si>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</si>
  <si>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</si>
  <si>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</si>
  <si>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</si>
  <si>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</si>
  <si>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</si>
  <si>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</si>
  <si>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</si>
  <si>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</si>
  <si>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</si>
  <si>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</si>
  <si>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</si>
  <si>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</si>
  <si>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</si>
  <si>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</si>
  <si>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</si>
  <si>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</si>
  <si>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</si>
  <si>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</si>
  <si>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</si>
  <si>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</si>
  <si>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</si>
  <si>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</si>
  <si>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</si>
  <si>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</si>
  <si>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</si>
  <si>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</si>
  <si>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</si>
  <si>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</si>
  <si>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</si>
  <si>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</si>
  <si>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</si>
  <si>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</si>
  <si>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</si>
  <si>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</si>
  <si>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</si>
  <si>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</si>
  <si>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</si>
  <si>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</si>
  <si>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</si>
  <si>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</si>
  <si>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</si>
  <si>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</si>
  <si>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</si>
  <si>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</si>
  <si>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</si>
  <si>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</si>
  <si>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</si>
  <si>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</si>
  <si>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</si>
  <si>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</si>
  <si>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</si>
  <si>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</si>
  <si>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</si>
  <si>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</si>
  <si>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</si>
  <si>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</si>
  <si>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</si>
  <si>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</si>
  <si>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</si>
  <si>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</si>
  <si>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</si>
  <si>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</si>
  <si>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</si>
  <si>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</si>
  <si>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</si>
  <si>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</si>
  <si>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</si>
  <si>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</si>
  <si>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</si>
  <si>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</si>
  <si>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</si>
  <si>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</si>
  <si>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</si>
  <si>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</si>
  <si>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</si>
  <si>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</si>
  <si>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</si>
  <si>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</si>
  <si>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</si>
  <si>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</si>
  <si>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</si>
  <si>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</si>
  <si>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</si>
  <si>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</si>
  <si>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</si>
  <si>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</si>
  <si>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</si>
  <si>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</si>
  <si>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</si>
  <si>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</si>
  <si>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</si>
  <si>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</si>
  <si>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</si>
  <si>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</si>
  <si>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</si>
  <si>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</si>
  <si>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</si>
  <si>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</si>
  <si>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</si>
  <si>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</si>
  <si>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</si>
  <si>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</si>
  <si>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</si>
  <si>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</si>
  <si>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</si>
  <si>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</si>
  <si>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</si>
  <si>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</si>
  <si>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</si>
  <si>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</si>
  <si>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</si>
  <si>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</si>
  <si>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</si>
  <si>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</si>
  <si>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</si>
  <si>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</si>
  <si>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</si>
  <si>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</si>
  <si>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</si>
  <si>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</si>
  <si>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</si>
  <si>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</si>
  <si>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</si>
  <si>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</si>
  <si>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</si>
  <si>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</si>
  <si>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</si>
  <si>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</si>
  <si>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</si>
  <si>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</si>
  <si>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</si>
  <si>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</si>
  <si>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</si>
  <si>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</si>
  <si>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</si>
  <si>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</si>
  <si>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</si>
  <si>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</si>
  <si>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</si>
  <si>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</si>
  <si>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</si>
  <si>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</si>
  <si>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</si>
  <si>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</si>
  <si>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</si>
  <si>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</si>
  <si>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</si>
  <si>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</si>
  <si>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</si>
  <si>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</si>
  <si>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</si>
  <si>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</si>
  <si>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</si>
  <si>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</si>
  <si>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</si>
  <si>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</si>
  <si>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</si>
  <si>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</si>
  <si>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</si>
  <si>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</si>
  <si>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</si>
  <si>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</si>
  <si>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</si>
  <si>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</si>
  <si>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</si>
  <si>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</si>
  <si>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</si>
  <si>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</si>
  <si>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</si>
  <si>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</si>
  <si>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</si>
  <si>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</si>
  <si>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</si>
  <si>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</si>
  <si>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</si>
  <si>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</si>
  <si>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</si>
  <si>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</si>
  <si>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</si>
  <si>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</si>
  <si>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</si>
  <si>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</si>
  <si>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</si>
  <si>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</si>
  <si>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</si>
  <si>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</si>
  <si>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</si>
  <si>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</si>
  <si>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</si>
  <si>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</si>
  <si>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</si>
  <si>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</si>
  <si>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</si>
  <si>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</si>
  <si>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</si>
  <si>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</si>
  <si>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</si>
  <si>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</si>
  <si>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</si>
  <si>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</si>
  <si>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</si>
  <si>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</si>
  <si>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</si>
  <si>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</si>
  <si>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</si>
  <si>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</si>
  <si>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</si>
  <si>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</si>
  <si>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</si>
  <si>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</si>
  <si>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</si>
  <si>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</si>
  <si>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</si>
  <si>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</si>
  <si>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</si>
  <si>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</si>
  <si>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</si>
  <si>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</si>
  <si>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</si>
  <si>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</si>
  <si>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</si>
  <si>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</si>
  <si>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</si>
  <si>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</si>
  <si>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</si>
  <si>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</si>
  <si>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</si>
  <si>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</si>
  <si>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</si>
  <si>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</si>
  <si>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</si>
  <si>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</si>
  <si>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</si>
  <si>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</si>
  <si>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</si>
  <si>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</si>
  <si>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</si>
  <si>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</si>
  <si>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</si>
  <si>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</si>
  <si>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</si>
  <si>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</si>
  <si>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</si>
  <si>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</si>
  <si>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</si>
  <si>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</si>
  <si>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</si>
  <si>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</si>
  <si>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</si>
  <si>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</si>
  <si>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</si>
  <si>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</si>
  <si>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</si>
  <si>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</si>
  <si>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</si>
  <si>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</si>
  <si>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</si>
  <si>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</si>
  <si>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</si>
  <si>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</si>
  <si>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</si>
  <si>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</si>
  <si>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</si>
  <si>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</si>
  <si>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</si>
  <si>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</si>
  <si>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</si>
  <si>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</si>
  <si>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</si>
  <si>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</si>
  <si>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</si>
  <si>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</si>
  <si>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</si>
  <si>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</si>
  <si>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</si>
  <si>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</si>
  <si>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</si>
  <si>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</si>
  <si>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</si>
  <si>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</si>
  <si>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</si>
  <si>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</si>
  <si>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</si>
  <si>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</si>
  <si>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</si>
  <si>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</si>
  <si>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</si>
  <si>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</si>
  <si>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</si>
  <si>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</si>
  <si>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</si>
  <si>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</si>
  <si>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</si>
  <si>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</si>
  <si>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</si>
  <si>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</si>
  <si>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</si>
  <si>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</si>
  <si>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</si>
  <si>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</si>
  <si>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</si>
  <si>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</si>
  <si>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</si>
  <si>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</si>
  <si>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</si>
  <si>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</si>
  <si>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</si>
  <si>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</si>
  <si>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</si>
  <si>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</si>
  <si>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</si>
  <si>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</si>
  <si>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</si>
  <si>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</si>
  <si>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</si>
  <si>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</si>
  <si>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</si>
  <si>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</si>
  <si>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</si>
  <si>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</si>
  <si>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</si>
  <si>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</si>
  <si>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</si>
  <si>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</si>
  <si>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</si>
  <si>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</si>
  <si>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</si>
  <si>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</si>
  <si>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</si>
  <si>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</si>
  <si>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</si>
  <si>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</si>
  <si>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</si>
  <si>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</si>
  <si>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</si>
  <si>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</si>
  <si>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</si>
  <si>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</si>
  <si>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</si>
  <si>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</si>
  <si>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</si>
  <si>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</si>
  <si>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</si>
  <si>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</si>
  <si>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</si>
  <si>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</si>
  <si>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</si>
  <si>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</si>
  <si>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</si>
  <si>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</si>
  <si>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</si>
  <si>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</si>
  <si>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</si>
  <si>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</si>
  <si>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</si>
  <si>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</si>
  <si>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</si>
  <si>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</si>
  <si>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</si>
  <si>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</si>
  <si>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</si>
  <si>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</si>
  <si>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</si>
  <si>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</si>
  <si>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</si>
  <si>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</si>
  <si>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</si>
  <si>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</si>
  <si>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</si>
  <si>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</si>
  <si>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</si>
  <si>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</si>
  <si>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</si>
  <si>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</si>
  <si>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</si>
  <si>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</si>
  <si>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</si>
  <si>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</si>
  <si>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</si>
  <si>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</si>
  <si>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</si>
  <si>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</si>
  <si>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</si>
  <si>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</si>
  <si>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</si>
  <si>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</si>
  <si>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</si>
  <si>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</si>
  <si>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</si>
  <si>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</si>
  <si>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</si>
  <si>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</si>
  <si>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</si>
  <si>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</si>
  <si>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</si>
  <si>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</si>
  <si>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</si>
  <si>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</si>
  <si>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</si>
  <si>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</si>
  <si>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</si>
  <si>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</si>
  <si>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</si>
  <si>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</si>
  <si>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</si>
  <si>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</si>
  <si>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</si>
  <si>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</si>
  <si>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</si>
  <si>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</si>
  <si>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</si>
  <si>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</si>
  <si>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</si>
  <si>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</si>
  <si>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</si>
  <si>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</si>
  <si>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</si>
  <si>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</si>
  <si>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</si>
  <si>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</si>
  <si>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</si>
  <si>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</si>
  <si>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</si>
  <si>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</si>
  <si>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</si>
  <si>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</si>
  <si>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</si>
  <si>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</si>
  <si>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</si>
  <si>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</si>
  <si>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</si>
  <si>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</si>
  <si>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</si>
  <si>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</si>
  <si>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</si>
  <si>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</si>
  <si>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</si>
  <si>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</si>
  <si>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</si>
  <si>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</si>
  <si>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</si>
  <si>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</si>
  <si>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</si>
  <si>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</si>
  <si>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</si>
  <si>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</si>
  <si>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</si>
  <si>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</si>
  <si>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</si>
  <si>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</si>
  <si>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</si>
  <si>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</si>
  <si>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</si>
  <si>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</si>
  <si>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</si>
  <si>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</si>
  <si>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</si>
  <si>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</si>
  <si>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</si>
  <si>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</si>
  <si>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</si>
  <si>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</si>
  <si>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</si>
  <si>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</si>
  <si>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</si>
  <si>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</si>
  <si>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</si>
  <si>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</si>
  <si>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</si>
  <si>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</si>
  <si>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</si>
  <si>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</si>
  <si>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</si>
  <si>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</si>
  <si>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</si>
  <si>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</si>
  <si>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</si>
  <si>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</si>
  <si>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</si>
  <si>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</si>
  <si>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</si>
  <si>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</si>
  <si>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</si>
  <si>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</si>
  <si>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</si>
  <si>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</si>
  <si>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</si>
  <si>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</si>
  <si>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</si>
  <si>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</si>
  <si>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</si>
  <si>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</si>
  <si>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</si>
  <si>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</si>
  <si>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</si>
  <si>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</si>
  <si>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</si>
  <si>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</si>
  <si>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</si>
  <si>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</si>
  <si>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</si>
  <si>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</si>
  <si>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</si>
  <si>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</si>
  <si>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</si>
  <si>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</si>
  <si>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</si>
  <si>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</si>
  <si>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</si>
  <si>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</si>
  <si>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</si>
  <si>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</si>
  <si>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</si>
  <si>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</si>
  <si>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</si>
  <si>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</si>
  <si>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</si>
  <si>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</si>
  <si>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</si>
  <si>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</si>
  <si>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</si>
  <si>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</si>
  <si>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</si>
  <si>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</si>
  <si>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</si>
  <si>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</si>
  <si>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</si>
  <si>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</si>
  <si>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</si>
  <si>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</si>
  <si>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</si>
  <si>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</si>
  <si>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</si>
  <si>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</si>
  <si>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</si>
  <si>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</si>
  <si>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</si>
  <si>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</si>
  <si>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</si>
  <si>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</si>
  <si>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</si>
  <si>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</si>
  <si>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</si>
  <si>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</si>
  <si>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</si>
  <si>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</si>
  <si>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</si>
  <si>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</si>
  <si>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</si>
  <si>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</si>
  <si>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</si>
  <si>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</si>
  <si>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</si>
  <si>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</si>
  <si>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</si>
  <si>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</si>
  <si>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</si>
  <si>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</si>
  <si>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</si>
  <si>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</si>
  <si>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</si>
  <si>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</si>
  <si>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</si>
  <si>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</si>
  <si>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</si>
  <si>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</si>
  <si>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</si>
  <si>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</si>
  <si>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</si>
  <si>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</si>
  <si>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</si>
  <si>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</si>
  <si>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</si>
  <si>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</si>
  <si>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</si>
  <si>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</si>
  <si>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</si>
  <si>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</si>
  <si>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</si>
  <si>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</si>
  <si>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</si>
  <si>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</si>
  <si>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</si>
  <si>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</si>
  <si>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</si>
  <si>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</si>
  <si>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</si>
  <si>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</si>
  <si>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</si>
  <si>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</si>
  <si>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</si>
  <si>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</si>
  <si>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</si>
  <si>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</si>
  <si>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</si>
  <si>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</si>
  <si>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</si>
  <si>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</si>
  <si>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</si>
  <si>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</si>
  <si>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</si>
  <si>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</si>
  <si>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</si>
  <si>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</si>
  <si>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</si>
  <si>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</si>
  <si>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</si>
  <si>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</si>
  <si>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</si>
  <si>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</si>
  <si>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</si>
  <si>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</si>
  <si>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</si>
  <si>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</si>
  <si>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</si>
  <si>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</si>
  <si>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</si>
  <si>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</si>
  <si>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</si>
  <si>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</si>
  <si>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</si>
  <si>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</si>
  <si>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</si>
  <si>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</si>
  <si>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</si>
  <si>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</si>
  <si>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</si>
  <si>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</si>
  <si>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</si>
  <si>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</si>
  <si>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</si>
  <si>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</si>
  <si>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</si>
  <si>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</si>
  <si>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</si>
  <si>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</si>
  <si>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</si>
  <si>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</si>
  <si>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</si>
  <si>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</si>
  <si>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</si>
  <si>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</si>
  <si>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</si>
  <si>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</si>
  <si>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</si>
  <si>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</si>
  <si>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</si>
  <si>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</si>
  <si>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</si>
  <si>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</si>
  <si>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</si>
  <si>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</si>
  <si>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</si>
  <si>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</si>
  <si>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</si>
  <si>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</si>
  <si>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</si>
  <si>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</si>
  <si>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</si>
  <si>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</si>
  <si>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</si>
  <si>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</si>
  <si>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</si>
  <si>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</si>
  <si>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</si>
  <si>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</si>
  <si>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</si>
  <si>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</si>
  <si>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</si>
  <si>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</si>
  <si>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</si>
  <si>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</si>
  <si>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</si>
  <si>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</si>
  <si>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</si>
  <si>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</si>
  <si>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</si>
  <si>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</si>
  <si>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</si>
  <si>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</si>
  <si>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</si>
  <si>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</si>
  <si>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</si>
  <si>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</si>
  <si>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</si>
  <si>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</si>
  <si>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</si>
  <si>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</si>
  <si>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</si>
  <si>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</si>
  <si>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</si>
  <si>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</si>
  <si>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</si>
  <si>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</si>
  <si>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</si>
  <si>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</si>
  <si>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</si>
  <si>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</si>
  <si>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</si>
  <si>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</si>
  <si>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</si>
  <si>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</si>
  <si>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</si>
  <si>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</si>
  <si>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</si>
  <si>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</si>
  <si>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</si>
  <si>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</si>
  <si>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</si>
  <si>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</si>
  <si>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</si>
  <si>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</si>
  <si>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</si>
  <si>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</si>
  <si>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</si>
  <si>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</si>
  <si>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</si>
  <si>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</si>
  <si>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</si>
  <si>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</si>
  <si>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</si>
  <si>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</si>
  <si>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</si>
  <si>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</si>
  <si>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</si>
  <si>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</si>
  <si>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</si>
  <si>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</si>
  <si>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</si>
  <si>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</si>
  <si>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</si>
  <si>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</si>
  <si>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</si>
  <si>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</si>
  <si>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</si>
  <si>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</si>
  <si>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</si>
  <si>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</si>
  <si>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</si>
  <si>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</si>
  <si>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</si>
  <si>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</si>
  <si>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</si>
  <si>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</si>
  <si>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</si>
  <si>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</si>
  <si>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</si>
  <si>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</si>
  <si>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</si>
  <si>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</si>
  <si>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</si>
  <si>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</si>
  <si>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</si>
  <si>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</si>
  <si>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</si>
  <si>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</si>
  <si>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</si>
  <si>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</si>
  <si>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</si>
  <si>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</si>
  <si>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</si>
  <si>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</si>
  <si>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</si>
  <si>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</si>
  <si>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</si>
  <si>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</si>
  <si>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</si>
  <si>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</si>
  <si>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</si>
  <si>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</si>
  <si>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</si>
  <si>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</si>
  <si>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</si>
  <si>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</si>
  <si>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</si>
  <si>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</si>
  <si>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</si>
  <si>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</si>
  <si>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</si>
  <si>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</si>
  <si>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</si>
  <si>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</si>
  <si>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</si>
  <si>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</si>
  <si>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</si>
  <si>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</si>
  <si>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</si>
  <si>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</si>
  <si>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</si>
  <si>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</si>
  <si>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</si>
  <si>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</si>
  <si>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</si>
  <si>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</si>
  <si>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</si>
  <si>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</si>
  <si>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</si>
  <si>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</si>
  <si>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</si>
  <si>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</si>
  <si>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</si>
  <si>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</si>
  <si>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</si>
  <si>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</si>
  <si>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</si>
  <si>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</si>
  <si>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</si>
  <si>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</si>
  <si>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</si>
  <si>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</si>
  <si>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</si>
  <si>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</si>
  <si>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</si>
  <si>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</si>
  <si>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</si>
  <si>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</si>
  <si>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</si>
  <si>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</si>
  <si>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</si>
  <si>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</si>
  <si>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</si>
  <si>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</si>
  <si>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</si>
  <si>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</si>
  <si>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</si>
  <si>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</si>
  <si>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</si>
  <si>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</si>
  <si>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</si>
  <si>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</si>
  <si>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</si>
  <si>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</si>
  <si>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</si>
  <si>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</si>
  <si>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</si>
  <si>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</si>
  <si>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</si>
  <si>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</si>
  <si>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</si>
  <si>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</si>
  <si>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</si>
  <si>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</si>
  <si>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</si>
  <si>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</si>
  <si>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</si>
  <si>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</si>
  <si>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</si>
  <si>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</si>
  <si>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</si>
  <si>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</si>
  <si>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</si>
  <si>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</si>
  <si>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</si>
  <si>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</si>
  <si>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</si>
  <si>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</si>
  <si>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</si>
  <si>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</si>
  <si>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</si>
  <si>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</si>
  <si>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</si>
  <si>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</si>
  <si>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</si>
  <si>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</si>
  <si>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</si>
  <si>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</si>
  <si>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</si>
  <si>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</si>
  <si>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</si>
  <si>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</si>
  <si>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</si>
  <si>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</si>
  <si>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</si>
  <si>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</si>
  <si>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</si>
  <si>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</si>
  <si>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</si>
  <si>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</si>
  <si>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</si>
  <si>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</si>
  <si>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</si>
  <si>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</si>
  <si>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</si>
  <si>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</si>
  <si>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</si>
  <si>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</si>
  <si>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</si>
  <si>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</si>
  <si>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</si>
  <si>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</si>
  <si>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</si>
  <si>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</si>
  <si>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</si>
  <si>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</si>
  <si>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</si>
  <si>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</si>
  <si>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</si>
  <si>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</si>
  <si>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</si>
  <si>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</si>
  <si>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</si>
  <si>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</si>
  <si>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</si>
  <si>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</si>
  <si>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</si>
  <si>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</si>
  <si>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</si>
  <si>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</si>
  <si>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</si>
  <si>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</si>
  <si>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</si>
  <si>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</si>
  <si>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</si>
  <si>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</si>
  <si>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</si>
  <si>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</si>
  <si>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</si>
  <si>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</si>
  <si>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</si>
  <si>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</si>
  <si>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</si>
  <si>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</si>
  <si>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</si>
  <si>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</si>
  <si>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</si>
  <si>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</si>
  <si>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</si>
  <si>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</si>
  <si>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</si>
  <si>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</si>
  <si>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</si>
  <si>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</si>
  <si>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</si>
  <si>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</si>
  <si>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</si>
  <si>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</si>
  <si>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</si>
  <si>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</si>
  <si>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</si>
  <si>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</si>
  <si>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</si>
  <si>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</si>
  <si>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</si>
  <si>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</si>
  <si>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</si>
  <si>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</si>
  <si>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</si>
  <si>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</si>
  <si>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</si>
  <si>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</si>
  <si>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</si>
  <si>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</si>
  <si>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</si>
  <si>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</si>
  <si>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</si>
  <si>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</si>
  <si>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</si>
  <si>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</si>
  <si>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</si>
  <si>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</si>
  <si>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</si>
  <si>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</si>
  <si>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</si>
  <si>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</si>
  <si>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</si>
  <si>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</si>
  <si>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</si>
  <si>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</si>
  <si>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</si>
  <si>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</si>
  <si>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</si>
  <si>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</si>
  <si>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</si>
  <si>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</si>
  <si>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</si>
  <si>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</si>
  <si>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</si>
  <si>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</si>
  <si>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</si>
  <si>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</si>
  <si>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</si>
  <si>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</si>
  <si>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</si>
  <si>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</si>
  <si>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</si>
  <si>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</si>
  <si>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</si>
  <si>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</si>
  <si>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</si>
  <si>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</si>
  <si>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</si>
  <si>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</si>
  <si>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</si>
  <si>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</si>
  <si>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</si>
  <si>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</si>
  <si>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</si>
  <si>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</si>
  <si>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</si>
  <si>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</si>
  <si>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</si>
  <si>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</si>
  <si>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</si>
  <si>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</si>
  <si>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</si>
  <si>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</si>
  <si>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</si>
  <si>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</si>
  <si>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</si>
  <si>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</si>
  <si>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</si>
  <si>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</si>
  <si>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</si>
  <si>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</si>
  <si>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</si>
  <si>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</si>
  <si>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</si>
  <si>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</si>
  <si>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</si>
  <si>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</si>
  <si>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</si>
  <si>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</si>
  <si>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</si>
  <si>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</si>
  <si>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</si>
  <si>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</si>
  <si>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</si>
  <si>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</si>
  <si>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</si>
  <si>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</si>
  <si>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</si>
  <si>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</si>
  <si>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</si>
  <si>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</si>
  <si>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</si>
  <si>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</si>
  <si>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</si>
  <si>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</si>
  <si>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</si>
  <si>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</si>
  <si>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</si>
  <si>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</si>
  <si>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</si>
  <si>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</si>
  <si>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</si>
  <si>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</si>
  <si>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</si>
  <si>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</si>
  <si>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</si>
  <si>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</si>
  <si>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</si>
  <si>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</si>
  <si>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</si>
  <si>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</si>
  <si>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</si>
  <si>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</si>
  <si>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</si>
  <si>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</si>
  <si>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</si>
  <si>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</si>
  <si>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</si>
  <si>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</si>
  <si>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</si>
  <si>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</si>
  <si>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</si>
  <si>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</si>
  <si>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</si>
  <si>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</si>
  <si>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</si>
  <si>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</si>
  <si>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</si>
  <si>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</si>
  <si>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</si>
  <si>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</si>
  <si>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</si>
  <si>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</si>
  <si>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</si>
  <si>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</si>
  <si>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</si>
  <si>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</si>
  <si>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</si>
  <si>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</si>
  <si>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</si>
  <si>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</si>
  <si>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</si>
  <si>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</si>
  <si>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</si>
  <si>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</si>
  <si>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</si>
  <si>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</si>
  <si>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</si>
  <si>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</si>
  <si>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</si>
  <si>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</si>
  <si>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</si>
  <si>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</si>
  <si>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</si>
  <si>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</si>
  <si>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</si>
  <si>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</si>
  <si>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</si>
  <si>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</si>
  <si>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</si>
  <si>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</si>
  <si>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</si>
  <si>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</si>
  <si>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</si>
  <si>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</si>
  <si>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</si>
  <si>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</si>
  <si>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</si>
  <si>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</si>
  <si>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</si>
  <si>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</si>
  <si>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</si>
  <si>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</si>
  <si>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</si>
  <si>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</si>
  <si>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</si>
  <si>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</si>
  <si>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</si>
  <si>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</si>
  <si>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</si>
  <si>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</si>
  <si>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</si>
  <si>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</si>
  <si>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</si>
  <si>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</si>
  <si>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</si>
  <si>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</si>
  <si>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</si>
  <si>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</si>
  <si>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</si>
  <si>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</si>
  <si>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</si>
  <si>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</si>
  <si>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</si>
  <si>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</si>
  <si>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</si>
  <si>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</si>
  <si>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</si>
  <si>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</si>
  <si>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</si>
  <si>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</si>
  <si>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</si>
  <si>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</si>
  <si>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</si>
  <si>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</si>
  <si>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</si>
  <si>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</si>
  <si>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</si>
  <si>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</si>
  <si>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</si>
  <si>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</si>
  <si>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</si>
  <si>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</si>
  <si>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</si>
  <si>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</si>
  <si>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</si>
  <si>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</si>
  <si>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</si>
  <si>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</si>
  <si>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</si>
  <si>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</si>
  <si>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</si>
  <si>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</si>
  <si>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</si>
  <si>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</si>
  <si>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</si>
  <si>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</si>
  <si>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</si>
  <si>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</si>
  <si>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</si>
  <si>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</si>
  <si>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</si>
  <si>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</si>
  <si>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</si>
  <si>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</si>
  <si>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</si>
  <si>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</si>
  <si>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</si>
  <si>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</si>
  <si>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</si>
  <si>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</si>
  <si>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</si>
  <si>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</si>
  <si>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</si>
  <si>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</si>
  <si>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</si>
  <si>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</si>
  <si>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</si>
  <si>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</si>
  <si>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</si>
  <si>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</si>
  <si>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</si>
  <si>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</si>
  <si>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</si>
  <si>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</si>
  <si>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</si>
  <si>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</si>
  <si>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</si>
  <si>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</si>
  <si>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</si>
  <si>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</si>
  <si>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</si>
  <si>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</si>
  <si>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</si>
  <si>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</si>
  <si>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</si>
  <si>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</si>
  <si>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</si>
  <si>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</si>
  <si>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</si>
  <si>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</si>
  <si>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</si>
  <si>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</si>
  <si>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</si>
  <si>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</si>
  <si>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</si>
  <si>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</si>
  <si>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</si>
  <si>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</si>
  <si>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</si>
  <si>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</si>
  <si>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</si>
  <si>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</si>
  <si>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</si>
  <si>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</si>
  <si>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</si>
  <si>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</si>
  <si>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</si>
  <si>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</si>
  <si>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</si>
  <si>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</si>
  <si>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</si>
  <si>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</si>
  <si>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</si>
  <si>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</si>
  <si>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</si>
  <si>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</si>
  <si>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</si>
  <si>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</si>
  <si>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</si>
  <si>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</si>
  <si>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</si>
  <si>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</si>
  <si>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</si>
  <si>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</si>
  <si>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</si>
  <si>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</si>
  <si>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</si>
  <si>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</si>
  <si>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</si>
  <si>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</si>
  <si>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</si>
  <si>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</si>
  <si>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</si>
  <si>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</si>
  <si>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</si>
  <si>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</si>
  <si>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</si>
  <si>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</si>
  <si>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</si>
  <si>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</si>
  <si>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</si>
  <si>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</si>
  <si>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</si>
  <si>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</si>
  <si>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</si>
  <si>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</si>
  <si>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</si>
  <si>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</si>
  <si>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</si>
  <si>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</si>
  <si>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</si>
  <si>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</si>
  <si>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</si>
  <si>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</si>
  <si>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</si>
  <si>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</si>
  <si>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</si>
  <si>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</si>
  <si>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</si>
  <si>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</si>
  <si>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</si>
  <si>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</si>
  <si>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</si>
  <si>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</si>
  <si>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</si>
  <si>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</si>
  <si>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</si>
  <si>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</si>
  <si>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</si>
  <si>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</si>
  <si>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</si>
  <si>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</si>
  <si>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</si>
  <si>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</si>
  <si>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</si>
  <si>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</si>
  <si>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</si>
  <si>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</si>
  <si>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</si>
  <si>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</si>
  <si>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</si>
  <si>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</si>
  <si>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</si>
  <si>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</si>
  <si>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</si>
  <si>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</si>
  <si>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</si>
  <si>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</si>
  <si>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</si>
  <si>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</si>
  <si>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</si>
  <si>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</si>
  <si>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</si>
  <si>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</si>
  <si>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</si>
  <si>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</si>
  <si>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</si>
  <si>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</si>
  <si>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</si>
  <si>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</si>
  <si>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</si>
  <si>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</si>
  <si>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</si>
  <si>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</si>
  <si>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</si>
  <si>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</si>
  <si>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</si>
  <si>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</si>
  <si>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</si>
  <si>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</si>
  <si>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</si>
  <si>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</si>
  <si>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</si>
  <si>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</si>
  <si>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</si>
  <si>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</si>
  <si>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</si>
  <si>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</si>
  <si>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</si>
  <si>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</si>
  <si>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</si>
  <si>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</si>
  <si>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</si>
  <si>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</si>
  <si>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</si>
  <si>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</si>
  <si>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</si>
  <si>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</si>
  <si>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</si>
  <si>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</si>
  <si>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</si>
  <si>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</si>
  <si>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</si>
  <si>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</si>
  <si>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</si>
  <si>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</si>
  <si>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</si>
  <si>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</si>
  <si>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</si>
  <si>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</si>
  <si>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</si>
  <si>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</si>
  <si>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</si>
  <si>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</si>
  <si>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</si>
  <si>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</si>
  <si>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</si>
  <si>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</si>
  <si>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</si>
  <si>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</si>
  <si>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</si>
  <si>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</si>
  <si>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</si>
  <si>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</si>
  <si>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</si>
  <si>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</si>
  <si>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</si>
  <si>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</si>
  <si>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</si>
  <si>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</si>
  <si>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</si>
  <si>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</si>
  <si>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</si>
  <si>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</si>
  <si>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</si>
  <si>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</si>
  <si>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</si>
  <si>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</si>
  <si>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</si>
  <si>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</si>
  <si>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</si>
  <si>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</si>
  <si>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</si>
  <si>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</si>
  <si>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</si>
  <si>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</si>
  <si>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</si>
  <si>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</si>
  <si>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</si>
  <si>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</si>
  <si>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</si>
  <si>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</si>
  <si>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</si>
  <si>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</si>
  <si>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</si>
  <si>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</si>
  <si>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</si>
  <si>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</si>
  <si>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</si>
  <si>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</si>
  <si>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</si>
  <si>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</si>
  <si>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</si>
  <si>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</si>
  <si>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</si>
  <si>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</si>
  <si>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</si>
  <si>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</si>
  <si>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</si>
  <si>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</si>
  <si>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</si>
  <si>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</si>
  <si>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</si>
  <si>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</si>
  <si>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</si>
  <si>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</si>
  <si>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</si>
  <si>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</si>
  <si>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</si>
  <si>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</si>
  <si>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</si>
  <si>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</si>
  <si>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</si>
  <si>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</si>
  <si>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</si>
  <si>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</si>
  <si>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</si>
  <si>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</si>
  <si>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</si>
  <si>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</si>
  <si>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</si>
  <si>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</si>
  <si>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</si>
  <si>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</si>
  <si>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</si>
  <si>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</si>
  <si>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</si>
  <si>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</si>
  <si>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</si>
  <si>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</si>
  <si>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</si>
  <si>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</si>
  <si>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</si>
  <si>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</si>
  <si>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</si>
  <si>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</si>
  <si>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</si>
  <si>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</si>
  <si>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</si>
  <si>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</si>
  <si>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</si>
  <si>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</si>
  <si>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</si>
  <si>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</si>
  <si>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</si>
  <si>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</si>
  <si>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</si>
  <si>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</si>
  <si>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</si>
  <si>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</si>
  <si>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</si>
  <si>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</si>
  <si>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</si>
  <si>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</si>
  <si>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</si>
  <si>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</si>
  <si>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</si>
  <si>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</si>
  <si>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</si>
  <si>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</si>
  <si>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</si>
  <si>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</si>
  <si>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</si>
  <si>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</si>
  <si>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</si>
  <si>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</si>
  <si>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</si>
  <si>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</si>
  <si>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</si>
  <si>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</si>
  <si>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</si>
  <si>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</si>
  <si>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</si>
  <si>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</si>
  <si>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</si>
  <si>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</si>
  <si>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</si>
  <si>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</si>
  <si>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</si>
  <si>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</si>
  <si>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</si>
  <si>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</si>
  <si>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</si>
  <si>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</si>
  <si>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</si>
  <si>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</si>
  <si>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</si>
  <si>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</si>
  <si>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</si>
  <si>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</si>
  <si>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</si>
  <si>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</si>
  <si>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</si>
  <si>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</si>
  <si>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</si>
  <si>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</si>
  <si>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</si>
  <si>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</si>
  <si>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</si>
  <si>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</si>
  <si>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</si>
  <si>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</si>
  <si>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</si>
  <si>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</si>
  <si>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</si>
  <si>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</si>
  <si>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</si>
  <si>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</si>
  <si>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</si>
  <si>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</si>
  <si>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</si>
  <si>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</si>
  <si>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</si>
  <si>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</si>
  <si>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</si>
  <si>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</si>
  <si>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</si>
  <si>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</si>
  <si>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</si>
  <si>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</si>
  <si>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</si>
  <si>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</si>
  <si>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</si>
  <si>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</si>
  <si>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</si>
  <si>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</si>
  <si>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</si>
  <si>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</si>
  <si>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</si>
  <si>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</si>
  <si>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</si>
  <si>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</si>
  <si>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</si>
  <si>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</si>
  <si>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</si>
  <si>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</si>
  <si>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</si>
  <si>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</si>
  <si>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</si>
  <si>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</si>
  <si>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</si>
  <si>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</si>
  <si>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</si>
  <si>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</si>
  <si>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</si>
  <si>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</si>
  <si>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</si>
  <si>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</si>
  <si>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</si>
  <si>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</si>
  <si>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</si>
  <si>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</si>
  <si>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</si>
  <si>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</si>
  <si>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</si>
  <si>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</si>
  <si>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</si>
  <si>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</si>
  <si>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</si>
  <si>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</si>
  <si>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</si>
  <si>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</si>
  <si>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</si>
  <si>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</si>
  <si>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</si>
  <si>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</si>
  <si>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</si>
  <si>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</si>
  <si>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</si>
  <si>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</si>
  <si>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</si>
  <si>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</si>
  <si>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</si>
  <si>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</si>
  <si>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</si>
  <si>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</si>
  <si>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</si>
  <si>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</si>
  <si>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</si>
  <si>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</si>
  <si>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</si>
  <si>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</si>
  <si>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</si>
  <si>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</si>
  <si>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</si>
  <si>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</si>
  <si>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</si>
  <si>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</si>
  <si>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</si>
  <si>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</si>
  <si>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</si>
  <si>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</si>
  <si>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</si>
  <si>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</si>
  <si>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</si>
  <si>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</si>
  <si>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</si>
  <si>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</si>
  <si>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</si>
  <si>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</si>
  <si>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</si>
  <si>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</si>
  <si>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</si>
  <si>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</si>
  <si>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</si>
  <si>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</si>
  <si>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</si>
  <si>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</si>
  <si>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</si>
  <si>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</si>
  <si>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</si>
  <si>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</si>
  <si>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</si>
  <si>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</si>
  <si>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</si>
  <si>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</si>
  <si>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</si>
  <si>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</si>
  <si>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</si>
  <si>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</si>
  <si>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</si>
  <si>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</si>
  <si>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</si>
  <si>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</si>
  <si>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</si>
  <si>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</si>
  <si>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</si>
  <si>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</si>
  <si>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</si>
  <si>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</si>
  <si>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</si>
  <si>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</si>
  <si>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</si>
  <si>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</si>
  <si>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</si>
  <si>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</si>
  <si>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</si>
  <si>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</si>
  <si>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</si>
  <si>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</si>
  <si>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</si>
  <si>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</si>
  <si>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</si>
  <si>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</si>
  <si>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</si>
  <si>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</si>
  <si>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</si>
  <si>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</si>
  <si>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</si>
  <si>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</si>
  <si>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</si>
  <si>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</si>
  <si>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</si>
  <si>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</si>
  <si>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</si>
  <si>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</si>
  <si>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</si>
  <si>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</si>
  <si>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</si>
  <si>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</si>
  <si>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</si>
  <si>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</si>
  <si>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</si>
  <si>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</si>
  <si>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</si>
  <si>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</si>
  <si>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</si>
  <si>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</si>
  <si>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</si>
  <si>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</si>
  <si>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</si>
  <si>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</si>
  <si>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</si>
  <si>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</si>
  <si>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</si>
  <si>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</si>
  <si>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</si>
  <si>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</si>
  <si>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</si>
  <si>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</si>
  <si>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</si>
  <si>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</si>
  <si>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</si>
  <si>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</si>
  <si>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</si>
  <si>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</si>
  <si>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</si>
  <si>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</si>
  <si>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</si>
  <si>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</si>
  <si>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</si>
  <si>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</si>
  <si>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</si>
  <si>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</si>
  <si>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</si>
  <si>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</si>
  <si>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</si>
  <si>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</si>
  <si>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</si>
  <si>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</si>
  <si>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</si>
  <si>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</si>
  <si>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</si>
  <si>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</si>
  <si>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</si>
  <si>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</si>
  <si>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</si>
  <si>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</si>
  <si>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</si>
  <si>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</si>
  <si>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</si>
  <si>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</si>
  <si>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</si>
  <si>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</si>
  <si>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</si>
  <si>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</si>
  <si>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</si>
  <si>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</si>
  <si>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</si>
  <si>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</si>
  <si>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</si>
  <si>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</si>
  <si>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</si>
  <si>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</si>
  <si>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</si>
  <si>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</si>
  <si>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</si>
  <si>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</si>
  <si>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</si>
  <si>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</si>
  <si>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</si>
  <si>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</si>
  <si>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</si>
  <si>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</si>
  <si>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</si>
  <si>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</si>
  <si>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</si>
  <si>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</si>
  <si>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</si>
  <si>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</si>
  <si>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</si>
  <si>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</si>
  <si>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</si>
  <si>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</si>
  <si>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</si>
  <si>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</si>
  <si>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</si>
  <si>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</si>
  <si>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</si>
  <si>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</si>
  <si>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</si>
  <si>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</si>
  <si>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</si>
  <si>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</si>
  <si>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</si>
  <si>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</si>
  <si>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</si>
  <si>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</si>
  <si>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</si>
  <si>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</si>
  <si>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</si>
  <si>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</si>
  <si>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</si>
  <si>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</si>
  <si>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</si>
  <si>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</si>
  <si>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</si>
  <si>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</si>
  <si>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</si>
  <si>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</si>
  <si>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</si>
  <si>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</si>
  <si>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</si>
  <si>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</si>
  <si>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</si>
  <si>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</si>
  <si>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</si>
  <si>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</si>
  <si>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</si>
  <si>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</si>
  <si>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</si>
  <si>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</si>
  <si>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</si>
  <si>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</si>
  <si>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</si>
  <si>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</si>
  <si>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</si>
  <si>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</si>
  <si>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</si>
  <si>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</si>
  <si>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</si>
  <si>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</si>
  <si>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</si>
  <si>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</si>
  <si>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</si>
  <si>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</si>
  <si>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</si>
  <si>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</si>
  <si>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</si>
  <si>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</si>
  <si>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</si>
  <si>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</si>
  <si>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</si>
  <si>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</si>
  <si>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</si>
  <si>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</si>
  <si>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</si>
  <si>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</si>
  <si>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</si>
  <si>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</si>
  <si>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</si>
  <si>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</si>
  <si>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</si>
  <si>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</si>
  <si>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</si>
  <si>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</si>
  <si>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</si>
  <si>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</si>
  <si>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</si>
  <si>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</si>
  <si>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</si>
  <si>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</si>
  <si>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</si>
  <si>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</si>
  <si>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</si>
  <si>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</si>
  <si>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</si>
  <si>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</si>
  <si>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</si>
  <si>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</si>
  <si>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</si>
  <si>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</si>
  <si>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</si>
  <si>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</si>
  <si>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</si>
  <si>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</si>
  <si>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</si>
  <si>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</si>
  <si>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</si>
  <si>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</si>
  <si>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</si>
  <si>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</si>
  <si>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</si>
  <si>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</si>
  <si>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</si>
  <si>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</si>
  <si>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</si>
  <si>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</si>
  <si>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</si>
  <si>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</si>
  <si>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</si>
  <si>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</si>
  <si>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</si>
  <si>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</si>
  <si>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</si>
  <si>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</si>
  <si>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</si>
  <si>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</si>
  <si>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</si>
  <si>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</si>
  <si>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</si>
  <si>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</si>
  <si>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</si>
  <si>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</si>
  <si>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</si>
  <si>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</si>
  <si>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</si>
  <si>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</si>
  <si>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</si>
  <si>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</si>
  <si>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</si>
  <si>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</si>
  <si>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</si>
  <si>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</si>
  <si>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</si>
  <si>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</si>
  <si>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</si>
  <si>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</si>
  <si>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</si>
  <si>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</si>
  <si>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</si>
  <si>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</si>
  <si>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</si>
  <si>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</si>
  <si>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</si>
  <si>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</si>
  <si>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</si>
  <si>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</si>
  <si>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</si>
  <si>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</si>
  <si>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</si>
  <si>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</si>
  <si>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</si>
  <si>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</si>
  <si>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</si>
  <si>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</si>
  <si>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</si>
  <si>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</si>
  <si>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</si>
  <si>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</si>
  <si>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</si>
  <si>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</si>
  <si>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</si>
  <si>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</si>
  <si>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</si>
  <si>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</si>
  <si>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</si>
  <si>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</si>
  <si>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</si>
  <si>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</si>
  <si>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</si>
  <si>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</si>
  <si>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</si>
  <si>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</si>
  <si>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</si>
  <si>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</si>
  <si>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</si>
  <si>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</si>
  <si>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</si>
  <si>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</si>
  <si>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</si>
  <si>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</si>
  <si>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</si>
  <si>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</si>
  <si>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</si>
  <si>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</si>
  <si>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</si>
  <si>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</si>
  <si>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</si>
  <si>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</si>
  <si>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</si>
  <si>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</si>
  <si>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</si>
  <si>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</si>
  <si>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</si>
  <si>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</si>
  <si>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</si>
  <si>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</si>
  <si>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</si>
  <si>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</si>
  <si>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</si>
  <si>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</si>
  <si>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</si>
  <si>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</si>
  <si>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</si>
  <si>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</si>
  <si>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</si>
  <si>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</si>
  <si>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</si>
  <si>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</si>
  <si>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</si>
  <si>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</si>
  <si>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</si>
  <si>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</si>
  <si>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</si>
  <si>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</si>
  <si>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</si>
  <si>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</si>
  <si>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</si>
  <si>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</si>
  <si>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</si>
  <si>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</si>
  <si>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</si>
  <si>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</si>
  <si>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</si>
  <si>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</si>
  <si>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</si>
  <si>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</si>
  <si>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</si>
  <si>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</si>
  <si>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</si>
  <si>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</si>
  <si>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</si>
  <si>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</si>
  <si>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</si>
  <si>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</si>
  <si>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</si>
  <si>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</si>
  <si>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</si>
  <si>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</si>
  <si>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</si>
  <si>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</si>
  <si>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</si>
  <si>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</si>
  <si>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</si>
  <si>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</si>
  <si>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</si>
  <si>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</si>
  <si>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</si>
  <si>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</si>
  <si>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</si>
  <si>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</si>
  <si>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</si>
  <si>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</si>
  <si>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</si>
  <si>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</si>
  <si>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</si>
  <si>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</si>
  <si>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</si>
  <si>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</si>
  <si>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</si>
  <si>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</si>
  <si>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</si>
  <si>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</si>
  <si>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</si>
  <si>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</si>
  <si>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</si>
  <si>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</si>
  <si>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</si>
  <si>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</si>
  <si>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</si>
  <si>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</si>
  <si>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</si>
  <si>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</si>
  <si>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</si>
  <si>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</si>
  <si>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</si>
  <si>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</si>
  <si>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</si>
  <si>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</si>
  <si>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</si>
  <si>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</si>
  <si>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</si>
  <si>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</si>
  <si>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</si>
  <si>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</si>
  <si>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</si>
  <si>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</si>
  <si>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</si>
  <si>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</si>
  <si>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</si>
  <si>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</si>
  <si>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</si>
  <si>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</si>
  <si>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</si>
  <si>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</si>
  <si>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</si>
  <si>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</si>
  <si>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</si>
  <si>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</si>
  <si>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</si>
  <si>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</si>
  <si>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</si>
  <si>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</si>
  <si>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</si>
  <si>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</si>
  <si>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</si>
  <si>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</si>
  <si>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</si>
  <si>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</si>
  <si>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</si>
  <si>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</si>
  <si>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</si>
  <si>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</si>
  <si>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</si>
  <si>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</si>
  <si>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</si>
  <si>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</si>
  <si>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</si>
  <si>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</si>
  <si>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</si>
  <si>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</si>
  <si>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</si>
  <si>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</si>
  <si>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</si>
  <si>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</si>
  <si>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</si>
  <si>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</si>
  <si>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</si>
  <si>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</si>
  <si>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</si>
  <si>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</si>
  <si>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</si>
  <si>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</si>
  <si>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</si>
  <si>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</si>
  <si>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</si>
  <si>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</si>
  <si>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</si>
  <si>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</si>
  <si>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</si>
  <si>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</si>
  <si>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</si>
  <si>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</si>
  <si>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</si>
  <si>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</si>
  <si>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</si>
  <si>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</si>
  <si>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</si>
  <si>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</si>
  <si>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</si>
  <si>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</si>
  <si>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</si>
  <si>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</si>
  <si>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</si>
  <si>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</si>
  <si>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</si>
  <si>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</si>
  <si>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</si>
  <si>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</si>
  <si>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</si>
  <si>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</si>
  <si>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</si>
  <si>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</si>
  <si>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</si>
  <si>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</si>
  <si>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</si>
  <si>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</si>
  <si>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</si>
  <si>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</si>
  <si>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</si>
  <si>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</si>
  <si>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</si>
  <si>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</si>
  <si>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</si>
  <si>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</si>
  <si>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</si>
  <si>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</si>
  <si>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</si>
  <si>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</si>
  <si>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</si>
  <si>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</si>
  <si>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</si>
  <si>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</si>
  <si>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</si>
  <si>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</si>
  <si>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</si>
  <si>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</si>
  <si>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</si>
  <si>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</si>
  <si>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</si>
  <si>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</si>
  <si>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</si>
  <si>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</si>
  <si>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</si>
  <si>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</si>
  <si>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</si>
  <si>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</si>
  <si>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</si>
  <si>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</si>
  <si>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</si>
  <si>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</si>
  <si>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</si>
  <si>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</si>
  <si>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</si>
  <si>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</si>
  <si>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</si>
  <si>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</si>
  <si>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</si>
  <si>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</si>
  <si>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</si>
  <si>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</si>
  <si>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</si>
  <si>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</si>
  <si>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</si>
  <si>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</si>
  <si>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</si>
  <si>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</si>
  <si>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</si>
  <si>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</si>
  <si>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</si>
  <si>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</si>
  <si>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</si>
  <si>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</si>
  <si>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</si>
  <si>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</si>
  <si>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</si>
  <si>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</si>
  <si>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</si>
  <si>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</si>
  <si>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</si>
  <si>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</si>
  <si>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</si>
  <si>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</si>
  <si>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</si>
  <si>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</si>
  <si>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</si>
  <si>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</si>
  <si>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</si>
  <si>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</si>
  <si>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</si>
  <si>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</si>
  <si>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</si>
  <si>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</si>
  <si>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</si>
  <si>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</si>
  <si>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</si>
  <si>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</si>
  <si>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</si>
  <si>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</si>
  <si>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</si>
  <si>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</si>
  <si>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</si>
  <si>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</si>
  <si>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</si>
  <si>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</si>
  <si>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</si>
  <si>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</si>
  <si>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</si>
  <si>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</si>
  <si>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</si>
  <si>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</si>
  <si>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</si>
  <si>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</si>
  <si>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</si>
  <si>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</si>
  <si>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</si>
  <si>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</si>
  <si>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</si>
  <si>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</si>
  <si>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</si>
  <si>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</si>
  <si>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</si>
  <si>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</si>
  <si>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</si>
  <si>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</si>
  <si>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</si>
  <si>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</si>
  <si>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</si>
  <si>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</si>
  <si>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</si>
  <si>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</si>
  <si>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</si>
  <si>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</si>
  <si>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</si>
  <si>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</si>
  <si>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</si>
  <si>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</si>
  <si>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</si>
  <si>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</si>
  <si>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</si>
  <si>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</si>
  <si>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</si>
  <si>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</si>
  <si>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</si>
  <si>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</si>
  <si>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</si>
  <si>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</si>
  <si>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</si>
  <si>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</si>
  <si>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</si>
  <si>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</si>
  <si>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</si>
  <si>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</si>
  <si>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</si>
  <si>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</si>
  <si>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</si>
  <si>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</si>
  <si>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</si>
  <si>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</si>
  <si>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</si>
  <si>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</si>
  <si>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</si>
  <si>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</si>
  <si>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</si>
  <si>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</si>
  <si>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</si>
  <si>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</si>
  <si>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</si>
  <si>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</si>
  <si>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</si>
  <si>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</si>
  <si>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</si>
  <si>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</si>
  <si>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</si>
  <si>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</si>
  <si>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</si>
  <si>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</si>
  <si>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</si>
  <si>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</si>
  <si>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</si>
  <si>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</si>
  <si>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</si>
  <si>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</si>
  <si>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</si>
  <si>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</si>
  <si>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</si>
  <si>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</si>
  <si>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</si>
  <si>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</si>
  <si>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</si>
  <si>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</si>
  <si>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</si>
  <si>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</si>
  <si>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</si>
  <si>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</si>
  <si>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</si>
  <si>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</si>
  <si>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</si>
  <si>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</si>
  <si>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</si>
  <si>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</si>
  <si>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</si>
  <si>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</si>
  <si>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</si>
  <si>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</si>
  <si>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</si>
  <si>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</si>
  <si>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</si>
  <si>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</si>
  <si>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</si>
  <si>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</si>
  <si>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</si>
  <si>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</si>
  <si>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</si>
  <si>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</si>
  <si>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</si>
  <si>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</si>
  <si>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</si>
  <si>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</si>
  <si>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</si>
  <si>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</si>
  <si>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</si>
  <si>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</si>
  <si>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</si>
  <si>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</si>
  <si>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</si>
  <si>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</si>
  <si>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</si>
  <si>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</si>
  <si>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</si>
  <si>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</si>
  <si>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</si>
  <si>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</si>
  <si>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</si>
  <si>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</si>
  <si>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</si>
  <si>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</si>
  <si>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</si>
  <si>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</si>
  <si>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</si>
  <si>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</si>
  <si>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</si>
  <si>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</si>
  <si>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</si>
  <si>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</si>
  <si>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</si>
  <si>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</si>
  <si>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</si>
  <si>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</si>
  <si>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</si>
  <si>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</si>
  <si>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</si>
  <si>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</si>
  <si>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</si>
  <si>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</si>
  <si>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</si>
  <si>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</si>
  <si>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</si>
  <si>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</si>
  <si>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</si>
  <si>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</si>
  <si>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</si>
  <si>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</si>
  <si>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</si>
  <si>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</si>
  <si>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</si>
  <si>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</si>
  <si>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</si>
  <si>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</si>
  <si>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</si>
  <si>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</si>
  <si>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</si>
  <si>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</si>
  <si>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</si>
  <si>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</si>
  <si>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</si>
  <si>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</si>
  <si>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</si>
  <si>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</si>
  <si>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</si>
  <si>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</si>
  <si>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</si>
  <si>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</si>
  <si>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</si>
  <si>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</si>
  <si>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</si>
  <si>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</si>
  <si>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</si>
  <si>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</si>
  <si>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</si>
  <si>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</si>
  <si>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</si>
  <si>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</si>
  <si>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</si>
  <si>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</si>
  <si>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</si>
  <si>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</si>
  <si>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</si>
  <si>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</si>
  <si>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</si>
  <si>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</si>
  <si>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</si>
  <si>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</si>
  <si>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</si>
  <si>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</si>
  <si>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</si>
  <si>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</si>
  <si>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</si>
  <si>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</si>
  <si>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</si>
  <si>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</si>
  <si>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</si>
  <si>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</si>
  <si>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</si>
  <si>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</si>
  <si>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</si>
  <si>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</si>
  <si>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</si>
  <si>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</si>
  <si>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</si>
  <si>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</si>
  <si>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</si>
  <si>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</si>
  <si>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</si>
  <si>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</si>
  <si>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</si>
  <si>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</si>
  <si>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</si>
  <si>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</si>
  <si>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</si>
  <si>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</si>
  <si>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</si>
  <si>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</si>
  <si>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</si>
  <si>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</si>
  <si>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</si>
  <si>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</si>
  <si>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</si>
  <si>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</si>
  <si>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</si>
  <si>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</si>
  <si>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</si>
  <si>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</si>
  <si>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</si>
  <si>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</si>
  <si>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</si>
  <si>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</si>
  <si>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</si>
  <si>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</si>
  <si>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</si>
  <si>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</si>
  <si>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</si>
  <si>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</si>
  <si>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</si>
  <si>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</si>
  <si>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</si>
  <si>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</si>
  <si>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</si>
  <si>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</si>
  <si>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</si>
  <si>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</si>
  <si>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</si>
  <si>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</si>
  <si>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</si>
  <si>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</si>
  <si>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</si>
  <si>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</si>
  <si>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</si>
  <si>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</si>
  <si>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</si>
  <si>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</si>
  <si>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</si>
  <si>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</si>
  <si>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</si>
  <si>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</si>
  <si>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</si>
  <si>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</si>
  <si>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</si>
  <si>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</si>
  <si>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</si>
  <si>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</si>
  <si>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</si>
  <si>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</si>
  <si>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</si>
  <si>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</si>
  <si>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</si>
  <si>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</si>
  <si>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</si>
  <si>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</si>
  <si>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</si>
  <si>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</si>
  <si>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</si>
  <si>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</si>
  <si>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</si>
  <si>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</si>
  <si>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</si>
  <si>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</si>
  <si>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</si>
  <si>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</si>
  <si>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</si>
  <si>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</si>
  <si>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</si>
  <si>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</si>
  <si>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</si>
  <si>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</si>
  <si>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</si>
  <si>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</si>
  <si>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</si>
  <si>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</si>
  <si>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</si>
  <si>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</si>
  <si>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</si>
  <si>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</si>
  <si>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</si>
  <si>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</si>
  <si>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</si>
  <si>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</si>
  <si>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</si>
  <si>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</si>
  <si>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</si>
  <si>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</si>
  <si>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</si>
  <si>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</si>
  <si>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</si>
  <si>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</si>
  <si>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</si>
  <si>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</si>
  <si>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</si>
  <si>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</si>
  <si>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</si>
  <si>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</si>
  <si>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</si>
  <si>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</si>
  <si>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</si>
  <si>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</si>
  <si>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</si>
  <si>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</si>
  <si>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</si>
  <si>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</si>
  <si>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</si>
  <si>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</si>
  <si>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</si>
  <si>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</si>
  <si>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</si>
  <si>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</si>
  <si>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</si>
  <si>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</si>
  <si>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</si>
  <si>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</si>
  <si>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</si>
  <si>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</si>
  <si>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</si>
  <si>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</si>
  <si>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</si>
  <si>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</si>
  <si>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</si>
  <si>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</si>
  <si>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</si>
  <si>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</si>
  <si>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</si>
  <si>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</si>
  <si>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</si>
  <si>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</si>
  <si>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</si>
  <si>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</si>
  <si>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</si>
  <si>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</si>
  <si>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</si>
  <si>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</si>
  <si>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</si>
  <si>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</si>
  <si>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</si>
  <si>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</si>
  <si>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</si>
  <si>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</si>
  <si>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</si>
  <si>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</si>
  <si>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</si>
  <si>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</si>
  <si>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</si>
  <si>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</si>
  <si>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</si>
  <si>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</si>
  <si>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</si>
  <si>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</si>
  <si>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</si>
  <si>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</si>
  <si>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</si>
  <si>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</si>
  <si>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</si>
  <si>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</si>
  <si>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</si>
  <si>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</si>
  <si>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</si>
  <si>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</si>
  <si>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</si>
  <si>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</si>
  <si>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</si>
  <si>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</si>
  <si>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</si>
  <si>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</si>
  <si>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</si>
  <si>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</si>
  <si>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</si>
  <si>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</si>
  <si>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</si>
  <si>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</si>
  <si>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</si>
  <si>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</si>
  <si>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</si>
  <si>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</si>
  <si>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</si>
  <si>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</si>
  <si>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</si>
  <si>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</si>
  <si>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</si>
  <si>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</si>
  <si>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</si>
  <si>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</si>
  <si>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</si>
  <si>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</si>
  <si>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</si>
  <si>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</si>
  <si>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</si>
  <si>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</si>
  <si>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</si>
  <si>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</si>
  <si>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</si>
  <si>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</si>
  <si>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</si>
  <si>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</si>
  <si>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</si>
  <si>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</si>
  <si>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</si>
  <si>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</si>
  <si>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</si>
  <si>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</si>
  <si>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</si>
  <si>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</si>
  <si>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</si>
  <si>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</si>
  <si>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</si>
  <si>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</si>
  <si>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</si>
  <si>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</si>
  <si>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</si>
  <si>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</si>
  <si>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</si>
  <si>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</si>
  <si>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</si>
  <si>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</si>
  <si>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</si>
  <si>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</si>
  <si>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</si>
  <si>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</si>
  <si>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</si>
  <si>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</si>
  <si>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</si>
  <si>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</si>
  <si>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</si>
  <si>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</si>
  <si>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</si>
  <si>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</si>
  <si>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</si>
  <si>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</si>
  <si>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</si>
  <si>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</si>
  <si>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</si>
  <si>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</si>
  <si>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</si>
  <si>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</si>
  <si>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</si>
  <si>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</si>
  <si>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</si>
  <si>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</si>
  <si>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</si>
  <si>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</si>
  <si>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</si>
  <si>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</si>
  <si>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</si>
  <si>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</si>
  <si>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</si>
  <si>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</si>
  <si>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</si>
  <si>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</si>
  <si>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</si>
  <si>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</si>
  <si>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</si>
  <si>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</si>
  <si>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</si>
  <si>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</si>
  <si>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</si>
  <si>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</si>
  <si>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</si>
  <si>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</si>
  <si>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</si>
  <si>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</si>
  <si>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</si>
  <si>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</si>
  <si>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</si>
  <si>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</si>
  <si>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</si>
  <si>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</si>
  <si>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</si>
  <si>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</si>
  <si>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</si>
  <si>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</si>
  <si>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</si>
  <si>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</si>
  <si>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</si>
  <si>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</si>
  <si>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</si>
  <si>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</si>
  <si>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</si>
  <si>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</si>
  <si>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</si>
  <si>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</si>
  <si>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</si>
  <si>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</si>
  <si>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</si>
  <si>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</si>
  <si>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</si>
  <si>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</si>
  <si>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</si>
  <si>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</si>
  <si>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</si>
  <si>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</si>
  <si>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</si>
  <si>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</si>
  <si>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</si>
  <si>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</si>
  <si>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</si>
  <si>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</si>
  <si>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</si>
  <si>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</si>
  <si>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</si>
  <si>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</si>
  <si>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</si>
  <si>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</si>
  <si>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</si>
  <si>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</si>
  <si>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</si>
  <si>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</si>
  <si>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</si>
  <si>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</si>
  <si>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</si>
  <si>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</si>
  <si>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</si>
  <si>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</si>
  <si>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</si>
  <si>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</si>
  <si>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</si>
  <si>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</si>
  <si>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</si>
  <si>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</si>
  <si>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</si>
  <si>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</si>
  <si>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</si>
  <si>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</si>
  <si>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</si>
  <si>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</si>
  <si>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</si>
  <si>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</si>
  <si>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</si>
  <si>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</si>
  <si>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</si>
  <si>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</si>
  <si>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</si>
  <si>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</si>
  <si>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</si>
  <si>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</si>
  <si>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</si>
  <si>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</si>
  <si>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</si>
  <si>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</si>
  <si>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</si>
  <si>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</si>
  <si>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</si>
  <si>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</si>
  <si>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</si>
  <si>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</si>
  <si>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</si>
  <si>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</si>
  <si>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</si>
  <si>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</si>
  <si>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</si>
  <si>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</si>
  <si>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</si>
  <si>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</si>
  <si>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</si>
  <si>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</si>
  <si>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</si>
  <si>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</si>
  <si>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</si>
  <si>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</si>
  <si>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</si>
  <si>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</si>
  <si>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</si>
  <si>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</si>
  <si>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</si>
  <si>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</si>
  <si>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</si>
  <si>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</si>
  <si>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</si>
  <si>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</si>
  <si>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</si>
  <si>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</si>
  <si>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</si>
  <si>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</si>
  <si>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</si>
  <si>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</si>
  <si>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</si>
  <si>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</si>
  <si>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</si>
  <si>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</si>
  <si>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</si>
  <si>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</si>
  <si>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</si>
  <si>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</si>
  <si>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</si>
  <si>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</si>
  <si>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</si>
  <si>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</si>
  <si>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</si>
  <si>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</si>
  <si>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</si>
  <si>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</si>
  <si>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</si>
  <si>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</si>
  <si>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</si>
  <si>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</si>
  <si>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</si>
  <si>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</si>
  <si>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</si>
  <si>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</si>
  <si>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</si>
  <si>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</si>
  <si>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</si>
  <si>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</si>
  <si>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</si>
  <si>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</si>
  <si>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</si>
  <si>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</si>
  <si>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</si>
  <si>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</si>
  <si>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</si>
  <si>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</si>
  <si>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</si>
  <si>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</si>
  <si>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</si>
  <si>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</si>
  <si>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</si>
  <si>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</si>
  <si>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</si>
  <si>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</si>
  <si>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</si>
  <si>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</si>
  <si>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</si>
  <si>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</si>
  <si>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</si>
  <si>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</si>
  <si>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</si>
  <si>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</si>
  <si>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</si>
  <si>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</si>
  <si>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</si>
  <si>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</si>
  <si>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</si>
  <si>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</si>
  <si>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</si>
  <si>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</si>
  <si>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</si>
  <si>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</si>
  <si>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</si>
  <si>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</si>
  <si>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</si>
  <si>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</si>
  <si>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</si>
  <si>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</si>
  <si>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</si>
  <si>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</si>
  <si>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</si>
  <si>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</si>
  <si>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</si>
  <si>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</si>
  <si>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</si>
  <si>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</si>
  <si>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</si>
  <si>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</si>
  <si>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</si>
  <si>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</si>
  <si>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</si>
  <si>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</si>
  <si>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</si>
  <si>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</si>
  <si>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</si>
  <si>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</si>
  <si>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</si>
  <si>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</si>
  <si>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</si>
  <si>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</si>
  <si>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</si>
  <si>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</si>
  <si>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</si>
  <si>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</si>
  <si>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</si>
  <si>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</si>
  <si>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</si>
  <si>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</si>
  <si>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</si>
  <si>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</si>
  <si>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</si>
  <si>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</si>
  <si>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</si>
  <si>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</si>
  <si>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</si>
  <si>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</si>
  <si>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</si>
  <si>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</si>
  <si>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</si>
  <si>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</si>
  <si>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</si>
  <si>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</si>
  <si>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</si>
  <si>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</si>
  <si>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</si>
  <si>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</si>
  <si>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</si>
  <si>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</si>
  <si>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</si>
  <si>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</si>
  <si>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</si>
  <si>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</si>
  <si>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</si>
  <si>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</si>
  <si>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</si>
  <si>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</si>
  <si>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</si>
  <si>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</si>
  <si>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</si>
  <si>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</si>
  <si>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</si>
  <si>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</si>
  <si>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</si>
  <si>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</si>
  <si>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</si>
  <si>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</si>
  <si>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</si>
  <si>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</si>
  <si>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</si>
  <si>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</si>
  <si>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</si>
  <si>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</si>
  <si>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</si>
  <si>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</si>
  <si>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</si>
  <si>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</si>
  <si>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</si>
  <si>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</si>
  <si>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</si>
  <si>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</si>
  <si>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</si>
  <si>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</si>
  <si>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</si>
  <si>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</si>
  <si>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</si>
  <si>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</si>
  <si>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</si>
  <si>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</si>
  <si>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</si>
  <si>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</si>
  <si>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</si>
  <si>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</si>
  <si>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</si>
  <si>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</si>
  <si>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</si>
  <si>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</si>
  <si>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</si>
  <si>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</si>
  <si>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</si>
  <si>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</si>
  <si>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</si>
  <si>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</si>
  <si>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</si>
  <si>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</si>
  <si>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</si>
  <si>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</si>
  <si>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</si>
  <si>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</si>
  <si>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</si>
  <si>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</si>
  <si>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</si>
  <si>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</si>
  <si>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</si>
  <si>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</si>
  <si>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</si>
  <si>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</si>
  <si>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</si>
  <si>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</si>
  <si>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</si>
  <si>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</si>
  <si>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</si>
  <si>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</si>
  <si>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</si>
  <si>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</si>
  <si>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</si>
  <si>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</si>
  <si>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</si>
  <si>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</si>
  <si>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</si>
  <si>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</si>
  <si>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</si>
  <si>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</si>
  <si>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</si>
  <si>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</si>
  <si>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</si>
  <si>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</si>
  <si>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</si>
  <si>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</si>
  <si>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</si>
  <si>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</si>
  <si>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</si>
  <si>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</si>
  <si>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</si>
  <si>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</si>
  <si>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</si>
  <si>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</si>
  <si>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</si>
  <si>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</si>
  <si>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</si>
  <si>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</si>
  <si>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</si>
  <si>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</si>
  <si>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</si>
  <si>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</si>
  <si>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</si>
  <si>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</si>
  <si>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</si>
  <si>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</si>
  <si>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</si>
  <si>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</si>
  <si>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</si>
  <si>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</si>
  <si>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</si>
  <si>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</si>
  <si>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</si>
  <si>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</si>
  <si>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</si>
  <si>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</si>
  <si>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</si>
  <si>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</si>
  <si>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</si>
  <si>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</si>
  <si>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</si>
  <si>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</si>
  <si>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</si>
  <si>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</si>
  <si>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</si>
  <si>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</si>
  <si>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</si>
  <si>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</si>
  <si>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</si>
  <si>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</si>
  <si>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</si>
  <si>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</si>
  <si>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</si>
  <si>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</si>
  <si>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</si>
  <si>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</si>
  <si>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</si>
  <si>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</si>
  <si>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</si>
  <si>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</si>
  <si>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</si>
  <si>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</si>
  <si>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</si>
  <si>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</si>
  <si>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</si>
  <si>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</si>
  <si>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</si>
  <si>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</si>
  <si>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</si>
  <si>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</si>
  <si>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</si>
  <si>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</si>
  <si>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</si>
  <si>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</si>
  <si>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</si>
  <si>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</si>
  <si>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</si>
  <si>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</si>
  <si>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</si>
  <si>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</si>
  <si>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</si>
  <si>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</si>
  <si>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</si>
  <si>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</si>
  <si>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</si>
  <si>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</si>
  <si>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</si>
  <si>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</si>
  <si>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</si>
  <si>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</si>
  <si>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</si>
  <si>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</si>
  <si>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</si>
  <si>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</si>
  <si>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</si>
  <si>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</si>
  <si>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</si>
  <si>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</si>
  <si>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</si>
  <si>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</si>
  <si>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</si>
  <si>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</si>
  <si>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</si>
  <si>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</si>
  <si>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</si>
  <si>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</si>
  <si>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</si>
  <si>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</si>
  <si>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</si>
  <si>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</si>
  <si>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</si>
  <si>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</si>
  <si>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</si>
  <si>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</si>
  <si>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</si>
  <si>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</si>
  <si>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</si>
  <si>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</si>
  <si>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</si>
  <si>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</si>
  <si>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</si>
  <si>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</si>
  <si>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</si>
  <si>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</si>
  <si>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</si>
  <si>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</si>
  <si>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</si>
  <si>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</si>
  <si>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</si>
  <si>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</si>
  <si>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</si>
  <si>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</si>
  <si>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</si>
  <si>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</si>
  <si>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</si>
  <si>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</si>
  <si>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</si>
  <si>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</si>
  <si>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</si>
  <si>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</si>
  <si>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</si>
  <si>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</si>
  <si>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</si>
  <si>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</si>
  <si>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</si>
  <si>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</si>
  <si>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</si>
  <si>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</si>
  <si>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</si>
  <si>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</si>
  <si>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</si>
  <si>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</si>
  <si>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</si>
  <si>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</si>
  <si>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</si>
  <si>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</si>
  <si>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</si>
  <si>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</si>
  <si>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</si>
  <si>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</si>
  <si>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</si>
  <si>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</si>
  <si>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</si>
  <si>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</si>
  <si>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</si>
  <si>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</si>
  <si>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</si>
  <si>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</si>
  <si>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</si>
  <si>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</si>
  <si>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</si>
  <si>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</si>
  <si>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</si>
  <si>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</si>
  <si>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</si>
  <si>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</si>
  <si>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</si>
  <si>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</si>
  <si>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</si>
  <si>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</si>
  <si>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</si>
  <si>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</si>
  <si>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</si>
  <si>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</si>
  <si>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</si>
  <si>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</si>
  <si>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</si>
  <si>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</si>
  <si>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</si>
  <si>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</si>
  <si>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</si>
  <si>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</si>
  <si>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</si>
  <si>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</si>
  <si>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</si>
  <si>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</si>
  <si>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</si>
  <si>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</si>
  <si>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</si>
  <si>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</si>
  <si>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</si>
  <si>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</si>
  <si>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</si>
  <si>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</si>
  <si>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</si>
  <si>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</si>
  <si>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</si>
  <si>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</si>
  <si>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</si>
  <si>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</si>
  <si>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</si>
  <si>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</si>
  <si>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</si>
  <si>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</si>
  <si>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</si>
  <si>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</si>
  <si>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</si>
  <si>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</si>
  <si>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</si>
  <si>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</si>
  <si>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</si>
  <si>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</si>
  <si>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</si>
  <si>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</si>
  <si>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</si>
  <si>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</si>
  <si>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</si>
  <si>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</si>
  <si>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</si>
  <si>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</si>
  <si>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</si>
  <si>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</si>
  <si>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</si>
  <si>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</si>
  <si>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</si>
  <si>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</si>
  <si>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</si>
  <si>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</si>
  <si>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</si>
  <si>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</si>
  <si>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</si>
  <si>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</si>
  <si>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</si>
  <si>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</si>
  <si>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</si>
  <si>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</si>
  <si>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</si>
  <si>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</si>
  <si>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</si>
  <si>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</si>
  <si>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</si>
  <si>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</si>
  <si>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</si>
  <si>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</si>
  <si>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</si>
  <si>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</si>
  <si>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</si>
  <si>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</si>
  <si>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</si>
  <si>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</si>
  <si>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</si>
  <si>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</si>
  <si>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</si>
  <si>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</si>
  <si>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</si>
  <si>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</si>
  <si>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</si>
  <si>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</si>
  <si>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</si>
  <si>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</si>
  <si>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</si>
  <si>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</si>
  <si>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</si>
  <si>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</si>
  <si>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</si>
  <si>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</si>
  <si>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</si>
  <si>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</si>
  <si>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</si>
  <si>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</si>
  <si>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</si>
  <si>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</si>
  <si>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</si>
  <si>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</si>
  <si>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</si>
  <si>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</si>
  <si>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</si>
  <si>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</si>
  <si>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</si>
  <si>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</si>
  <si>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</si>
  <si>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</si>
  <si>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</si>
  <si>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</si>
  <si>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</si>
  <si>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</si>
  <si>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</si>
  <si>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</si>
  <si>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</si>
  <si>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</si>
  <si>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</si>
  <si>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</si>
  <si>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</si>
  <si>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</si>
  <si>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</si>
  <si>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</si>
  <si>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</si>
  <si>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</si>
  <si>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</si>
  <si>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</si>
  <si>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</si>
  <si>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</si>
  <si>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</si>
  <si>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</si>
  <si>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</si>
  <si>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</si>
  <si>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</si>
  <si>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</si>
  <si>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</si>
  <si>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</si>
  <si>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</si>
  <si>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</si>
  <si>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</si>
  <si>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</si>
  <si>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</si>
  <si>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</si>
  <si>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</si>
  <si>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</si>
  <si>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</si>
  <si>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</si>
  <si>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</si>
  <si>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</si>
  <si>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</si>
  <si>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</si>
  <si>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</si>
  <si>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</si>
  <si>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</si>
  <si>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</si>
  <si>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</si>
  <si>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</si>
  <si>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</si>
  <si>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</si>
  <si>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</si>
  <si>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</si>
  <si>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</si>
  <si>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</si>
  <si>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</si>
  <si>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</si>
  <si>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</si>
  <si>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</si>
  <si>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</si>
  <si>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</si>
  <si>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</si>
  <si>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</si>
  <si>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</si>
  <si>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</si>
  <si>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</si>
  <si>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</si>
  <si>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</si>
  <si>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</si>
  <si>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</si>
  <si>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</si>
  <si>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</si>
  <si>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</si>
  <si>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</si>
  <si>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</si>
  <si>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</si>
  <si>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</si>
  <si>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</si>
  <si>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</si>
  <si>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</si>
  <si>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</si>
  <si>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</si>
  <si>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</si>
  <si>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</si>
  <si>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</si>
  <si>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</si>
  <si>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</si>
  <si>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</si>
  <si>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</si>
  <si>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</si>
  <si>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</si>
  <si>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</si>
  <si>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</si>
  <si>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</si>
  <si>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</si>
  <si>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</si>
  <si>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</si>
  <si>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</si>
  <si>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</si>
  <si>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</si>
  <si>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</si>
  <si>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</si>
  <si>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</si>
  <si>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</si>
  <si>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</si>
  <si>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</si>
  <si>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</si>
  <si>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</si>
  <si>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</si>
  <si>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</si>
  <si>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</si>
  <si>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</si>
  <si>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</si>
  <si>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</si>
  <si>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</si>
  <si>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</si>
  <si>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</si>
  <si>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</si>
  <si>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</si>
  <si>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</si>
  <si>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</si>
  <si>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</si>
  <si>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</si>
  <si>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</si>
  <si>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</si>
  <si>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</si>
  <si>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</si>
  <si>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</si>
  <si>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</si>
  <si>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</si>
  <si>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</si>
  <si>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</si>
  <si>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</si>
  <si>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</si>
  <si>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</si>
  <si>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</si>
  <si>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</si>
  <si>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</si>
  <si>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</si>
  <si>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</si>
  <si>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</si>
  <si>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</si>
  <si>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</si>
  <si>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</si>
  <si>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</si>
  <si>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</si>
  <si>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</si>
  <si>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</si>
  <si>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</si>
  <si>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</si>
  <si>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</si>
  <si>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</si>
  <si>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</si>
  <si>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</si>
  <si>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</si>
  <si>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</si>
  <si>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</si>
  <si>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</si>
  <si>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</si>
  <si>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</si>
  <si>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</si>
  <si>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</si>
  <si>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</si>
  <si>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</si>
  <si>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</si>
  <si>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</si>
  <si>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</si>
  <si>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</si>
  <si>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</si>
  <si>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</si>
  <si>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</si>
  <si>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</si>
  <si>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</si>
  <si>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</si>
  <si>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</si>
  <si>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</si>
  <si>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</si>
  <si>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</si>
  <si>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</si>
  <si>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</si>
  <si>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</si>
  <si>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</si>
  <si>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</si>
  <si>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</si>
  <si>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</si>
  <si>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</si>
  <si>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</si>
  <si>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</si>
  <si>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</si>
  <si>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</si>
  <si>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</si>
  <si>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</si>
  <si>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</si>
  <si>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</si>
  <si>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</si>
  <si>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</si>
  <si>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</si>
  <si>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</si>
  <si>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</si>
  <si>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</si>
  <si>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</si>
  <si>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</si>
  <si>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</si>
  <si>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</si>
  <si>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</si>
  <si>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</si>
  <si>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</si>
  <si>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</si>
  <si>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</si>
  <si>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</si>
  <si>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</si>
  <si>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</si>
  <si>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</si>
  <si>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</si>
  <si>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</si>
  <si>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</si>
  <si>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</si>
  <si>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</si>
  <si>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</si>
  <si>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</si>
  <si>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</si>
  <si>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</si>
  <si>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</si>
  <si>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</si>
  <si>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</si>
  <si>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</si>
  <si>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</si>
  <si>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</si>
  <si>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</si>
  <si>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</si>
  <si>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</si>
  <si>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</si>
  <si>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</si>
  <si>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</si>
  <si>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</si>
  <si>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</si>
  <si>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</si>
  <si>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</si>
  <si>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</si>
  <si>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</si>
  <si>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</si>
  <si>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</si>
  <si>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</si>
  <si>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</si>
  <si>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</si>
  <si>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</si>
  <si>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</si>
  <si>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</si>
  <si>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</si>
  <si>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</si>
  <si>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</si>
  <si>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</si>
  <si>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</si>
  <si>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</si>
  <si>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</si>
  <si>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</si>
  <si>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</si>
  <si>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</si>
  <si>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</si>
  <si>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</si>
  <si>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</si>
  <si>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</si>
  <si>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</si>
  <si>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</si>
  <si>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</si>
  <si>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</si>
  <si>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</si>
  <si>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</si>
  <si>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</si>
  <si>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</si>
  <si>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</si>
  <si>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</si>
  <si>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</si>
  <si>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</si>
  <si>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</si>
  <si>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</si>
  <si>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</si>
  <si>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</si>
  <si>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</si>
  <si>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</si>
  <si>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</si>
  <si>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</si>
  <si>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</si>
  <si>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</si>
  <si>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</si>
  <si>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</si>
  <si>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</si>
  <si>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</si>
  <si>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</si>
  <si>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</si>
  <si>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</si>
  <si>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</si>
  <si>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</si>
  <si>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</si>
  <si>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</si>
  <si>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</si>
  <si>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</si>
  <si>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</si>
  <si>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</si>
  <si>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</si>
  <si>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</si>
  <si>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</si>
  <si>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</si>
  <si>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</si>
  <si>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</si>
  <si>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</si>
  <si>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</si>
  <si>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</si>
  <si>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</si>
  <si>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</si>
  <si>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</si>
  <si>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</si>
  <si>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</si>
  <si>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</si>
  <si>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</si>
  <si>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</si>
  <si>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</si>
  <si>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</si>
  <si>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</si>
  <si>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</si>
  <si>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</si>
  <si>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</si>
  <si>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</si>
  <si>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</si>
  <si>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</si>
  <si>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</si>
  <si>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</si>
  <si>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</si>
  <si>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</si>
  <si>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</si>
  <si>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</si>
  <si>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</si>
  <si>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</si>
  <si>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</si>
  <si>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</si>
  <si>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</si>
  <si>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</si>
  <si>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</si>
  <si>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</si>
  <si>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</si>
  <si>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</si>
  <si>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</si>
  <si>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</si>
  <si>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</si>
  <si>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</si>
  <si>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</si>
  <si>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</si>
  <si>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</si>
  <si>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</si>
  <si>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</si>
  <si>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</si>
  <si>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</si>
  <si>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</si>
  <si>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</si>
  <si>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</si>
  <si>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</si>
  <si>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</si>
  <si>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</si>
  <si>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</si>
  <si>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</si>
  <si>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</si>
  <si>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</si>
  <si>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</si>
  <si>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</si>
  <si>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</si>
  <si>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</si>
  <si>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</si>
  <si>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</si>
  <si>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</si>
  <si>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</si>
  <si>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</si>
  <si>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</si>
  <si>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</si>
  <si>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</si>
  <si>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</si>
  <si>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</si>
  <si>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</si>
  <si>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</si>
  <si>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</si>
  <si>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</si>
  <si>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</si>
  <si>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</si>
  <si>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</si>
  <si>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</si>
  <si>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</si>
  <si>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</si>
  <si>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</si>
  <si>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</si>
  <si>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</si>
  <si>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</si>
  <si>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</si>
  <si>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</si>
  <si>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</si>
  <si>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</si>
  <si>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</si>
  <si>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</si>
  <si>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</si>
  <si>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</si>
  <si>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</si>
  <si>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</si>
  <si>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</si>
  <si>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</si>
  <si>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</si>
  <si>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</si>
  <si>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</si>
  <si>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</si>
  <si>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</si>
  <si>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</si>
  <si>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</si>
  <si>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</si>
  <si>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</si>
  <si>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</si>
  <si>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</si>
  <si>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</si>
  <si>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</si>
  <si>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</si>
  <si>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</si>
  <si>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</si>
  <si>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</si>
  <si>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</si>
  <si>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</si>
  <si>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</si>
  <si>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</si>
  <si>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</si>
  <si>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</si>
  <si>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</si>
  <si>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</si>
  <si>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</si>
  <si>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</si>
  <si>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</si>
  <si>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</si>
  <si>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</si>
  <si>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</si>
  <si>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</si>
  <si>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</si>
  <si>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</si>
  <si>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</si>
  <si>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</si>
  <si>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</si>
  <si>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</si>
  <si>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</si>
  <si>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</si>
  <si>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</si>
  <si>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</si>
  <si>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</si>
  <si>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</si>
  <si>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</si>
  <si>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</si>
  <si>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</si>
  <si>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</si>
  <si>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</si>
  <si>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</si>
  <si>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</si>
  <si>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</si>
  <si>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</si>
  <si>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</si>
  <si>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</si>
  <si>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</si>
  <si>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</si>
  <si>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</si>
  <si>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</si>
  <si>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</si>
  <si>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</si>
  <si>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</si>
  <si>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</si>
  <si>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</si>
  <si>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</si>
  <si>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</si>
  <si>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</si>
  <si>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</si>
  <si>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</si>
  <si>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</si>
  <si>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</si>
  <si>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</si>
  <si>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</si>
  <si>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</si>
  <si>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</si>
  <si>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</si>
  <si>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</si>
  <si>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</si>
  <si>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</si>
  <si>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</si>
  <si>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</si>
  <si>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</si>
  <si>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</si>
  <si>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</si>
  <si>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</si>
  <si>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</si>
  <si>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</si>
  <si>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</si>
  <si>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</si>
  <si>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</si>
  <si>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</si>
  <si>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</si>
  <si>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</si>
  <si>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</si>
  <si>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</si>
  <si>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</si>
  <si>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</si>
  <si>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</si>
  <si>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</si>
  <si>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</si>
  <si>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</si>
  <si>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</si>
  <si>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</si>
  <si>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</si>
  <si>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</si>
  <si>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</si>
  <si>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</si>
  <si>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</si>
  <si>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</si>
  <si>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</si>
  <si>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</si>
  <si>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</si>
  <si>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</si>
  <si>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</si>
  <si>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</si>
  <si>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</si>
  <si>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</si>
  <si>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</si>
  <si>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</si>
  <si>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</si>
  <si>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</si>
  <si>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</si>
  <si>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</si>
  <si>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</si>
  <si>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</si>
  <si>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</si>
  <si>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</si>
  <si>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</si>
  <si>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</si>
  <si>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</si>
  <si>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</si>
  <si>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</si>
  <si>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</si>
  <si>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</si>
  <si>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</si>
  <si>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</si>
  <si>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</si>
  <si>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</si>
  <si>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</si>
  <si>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</si>
  <si>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</si>
  <si>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</si>
  <si>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</si>
  <si>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</si>
  <si>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</si>
  <si>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</si>
  <si>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</si>
  <si>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</si>
  <si>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</si>
  <si>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</si>
  <si>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</si>
  <si>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</si>
  <si>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</si>
  <si>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</si>
  <si>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</si>
  <si>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</si>
  <si>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</si>
  <si>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</si>
  <si>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</si>
  <si>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</si>
  <si>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</si>
  <si>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</si>
  <si>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</si>
  <si>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</si>
  <si>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</si>
  <si>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</si>
  <si>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</si>
  <si>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</si>
  <si>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</si>
  <si>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</si>
  <si>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</si>
  <si>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</si>
  <si>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</si>
  <si>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</si>
  <si>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</si>
  <si>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</si>
  <si>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</si>
  <si>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</si>
  <si>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</si>
  <si>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</si>
  <si>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</si>
  <si>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</si>
  <si>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</si>
  <si>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</si>
  <si>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</si>
  <si>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</si>
  <si>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</si>
  <si>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</si>
  <si>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</si>
  <si>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</si>
  <si>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</si>
  <si>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</si>
  <si>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</si>
  <si>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</si>
  <si>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</si>
  <si>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</si>
  <si>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</si>
  <si>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</si>
  <si>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</si>
  <si>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</si>
  <si>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</si>
  <si>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</si>
  <si>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</si>
  <si>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</si>
  <si>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</si>
  <si>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</si>
  <si>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</si>
  <si>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</si>
  <si>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</si>
  <si>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</si>
  <si>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</si>
  <si>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</si>
  <si>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</si>
  <si>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</si>
  <si>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</si>
  <si>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</si>
  <si>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</si>
  <si>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</si>
  <si>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</si>
  <si>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</si>
  <si>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</si>
  <si>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</si>
  <si>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</si>
  <si>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</si>
  <si>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</si>
  <si>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</si>
  <si>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</si>
  <si>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</si>
  <si>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</si>
  <si>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</si>
  <si>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</si>
  <si>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</si>
  <si>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</si>
  <si>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</si>
  <si>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</si>
  <si>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</si>
  <si>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</si>
  <si>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</si>
  <si>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</si>
  <si>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</si>
  <si>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</si>
  <si>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</si>
  <si>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</si>
  <si>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</si>
  <si>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</si>
  <si>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</si>
  <si>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</si>
  <si>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</si>
  <si>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</si>
  <si>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</si>
  <si>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</si>
  <si>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</si>
  <si>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</si>
  <si>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</si>
  <si>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</si>
  <si>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</si>
  <si>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</si>
  <si>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</si>
  <si>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</si>
  <si>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</si>
  <si>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</si>
  <si>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</si>
  <si>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</si>
  <si>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</si>
  <si>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</si>
  <si>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</si>
  <si>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</si>
  <si>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</si>
  <si>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</si>
  <si>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</si>
  <si>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</si>
  <si>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</si>
  <si>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</si>
  <si>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</si>
  <si>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</si>
  <si>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</si>
  <si>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</si>
  <si>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</si>
  <si>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</si>
  <si>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</si>
  <si>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</si>
  <si>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</si>
  <si>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</si>
  <si>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</si>
  <si>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</si>
  <si>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</si>
  <si>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</si>
  <si>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</si>
  <si>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</si>
  <si>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</si>
  <si>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</si>
  <si>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</si>
  <si>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</si>
  <si>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</si>
  <si>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</si>
  <si>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</si>
  <si>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</si>
  <si>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</si>
  <si>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</si>
  <si>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</si>
  <si>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</si>
  <si>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</si>
  <si>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</si>
  <si>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</si>
  <si>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</si>
  <si>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</si>
  <si>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</si>
  <si>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</si>
  <si>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</si>
  <si>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</si>
  <si>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</si>
  <si>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</si>
  <si>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</si>
  <si>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</si>
  <si>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</si>
  <si>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</si>
  <si>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</si>
  <si>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</si>
  <si>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</si>
  <si>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</si>
  <si>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</si>
  <si>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</si>
  <si>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</si>
  <si>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</si>
  <si>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</si>
  <si>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</si>
  <si>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</si>
  <si>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</si>
  <si>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</si>
  <si>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</si>
  <si>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</si>
  <si>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</si>
  <si>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</si>
  <si>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</si>
  <si>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</si>
  <si>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</si>
  <si>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</si>
  <si>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</si>
  <si>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</si>
  <si>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</si>
  <si>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</si>
  <si>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</si>
  <si>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</si>
  <si>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</si>
  <si>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</si>
  <si>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</si>
  <si>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</si>
  <si>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</si>
  <si>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</si>
  <si>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</si>
  <si>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</si>
  <si>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</si>
  <si>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</si>
  <si>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</si>
  <si>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</si>
  <si>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</si>
  <si>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</si>
  <si>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</si>
  <si>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</si>
  <si>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</si>
  <si>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</si>
  <si>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</si>
  <si>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</si>
  <si>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</si>
  <si>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</si>
  <si>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</si>
  <si>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</si>
  <si>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</si>
  <si>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</si>
  <si>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</si>
  <si>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</si>
  <si>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</si>
  <si>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</si>
  <si>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</si>
  <si>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</si>
  <si>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</si>
  <si>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</si>
  <si>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</si>
  <si>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</si>
  <si>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</si>
  <si>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</si>
  <si>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</si>
  <si>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</si>
  <si>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</si>
  <si>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</si>
  <si>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</si>
  <si>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</si>
  <si>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</si>
  <si>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</si>
  <si>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</si>
  <si>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</si>
  <si>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</si>
  <si>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</si>
  <si>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</si>
  <si>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</si>
  <si>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</si>
  <si>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</si>
  <si>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</si>
  <si>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</si>
  <si>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</si>
  <si>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</si>
  <si>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</si>
  <si>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</si>
  <si>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</si>
  <si>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</si>
  <si>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</si>
  <si>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</si>
  <si>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</si>
  <si>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</si>
  <si>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</si>
  <si>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</si>
  <si>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</si>
  <si>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</si>
  <si>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</si>
  <si>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</si>
  <si>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</si>
  <si>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</si>
  <si>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</si>
  <si>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</si>
  <si>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</si>
  <si>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</si>
  <si>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</si>
  <si>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</si>
  <si>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</si>
  <si>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</si>
  <si>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</si>
  <si>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</si>
  <si>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</si>
  <si>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</si>
  <si>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</si>
  <si>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</si>
  <si>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</si>
  <si>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</si>
  <si>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</si>
  <si>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</si>
  <si>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</si>
  <si>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</si>
  <si>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</si>
  <si>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</si>
  <si>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</si>
  <si>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</si>
  <si>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</si>
  <si>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</si>
  <si>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</si>
  <si>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</si>
  <si>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</si>
  <si>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</si>
  <si>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</si>
  <si>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</si>
  <si>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</si>
  <si>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</si>
  <si>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</si>
  <si>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</si>
  <si>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</si>
  <si>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</si>
  <si>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</si>
  <si>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</si>
  <si>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</si>
  <si>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</si>
  <si>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</si>
  <si>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</si>
  <si>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</si>
  <si>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</si>
  <si>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</si>
  <si>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</si>
  <si>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</si>
  <si>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</si>
  <si>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</si>
  <si>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</si>
  <si>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</si>
  <si>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</si>
  <si>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</si>
  <si>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</si>
  <si>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</si>
  <si>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</si>
  <si>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</si>
  <si>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</si>
  <si>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</si>
  <si>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</si>
  <si>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</si>
  <si>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</si>
  <si>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</si>
  <si>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</si>
  <si>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</si>
  <si>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</si>
  <si>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</si>
  <si>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</si>
  <si>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</si>
  <si>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</si>
  <si>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</si>
  <si>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</si>
  <si>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</si>
  <si>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</si>
  <si>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</si>
  <si>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</si>
  <si>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</si>
  <si>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</si>
  <si>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</si>
  <si>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</si>
  <si>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</si>
  <si>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</si>
  <si>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</si>
  <si>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</si>
  <si>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</si>
  <si>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</si>
  <si>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</si>
  <si>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</si>
  <si>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</si>
  <si>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</si>
  <si>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</si>
  <si>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</si>
  <si>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</si>
  <si>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</si>
  <si>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</si>
  <si>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</si>
  <si>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</si>
  <si>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</si>
  <si>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</si>
  <si>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</si>
  <si>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</si>
  <si>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</si>
  <si>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</si>
  <si>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</si>
  <si>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</si>
  <si>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</si>
  <si>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</si>
  <si>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</si>
  <si>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</si>
  <si>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</si>
  <si>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</si>
  <si>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</si>
  <si>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</si>
  <si>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</si>
  <si>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</si>
  <si>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</si>
  <si>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</si>
  <si>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</si>
  <si>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</si>
  <si>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</si>
  <si>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</si>
  <si>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</si>
  <si>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</si>
  <si>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</si>
  <si>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</si>
  <si>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</si>
  <si>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</si>
  <si>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</si>
  <si>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</si>
  <si>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</si>
  <si>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</si>
  <si>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</si>
  <si>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</si>
  <si>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</si>
  <si>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</si>
  <si>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</si>
  <si>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</si>
  <si>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</si>
  <si>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</si>
  <si>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</si>
  <si>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</si>
  <si>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</si>
  <si>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</si>
  <si>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</si>
  <si>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</si>
  <si>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</si>
  <si>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</si>
  <si>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</si>
  <si>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</si>
  <si>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</si>
  <si>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</si>
  <si>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</si>
  <si>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</si>
  <si>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</si>
  <si>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</si>
  <si>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</si>
  <si>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</si>
  <si>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</si>
  <si>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</si>
  <si>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</si>
  <si>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</si>
  <si>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</si>
  <si>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</si>
  <si>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</si>
  <si>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</si>
  <si>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</si>
  <si>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</si>
  <si>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</si>
  <si>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</si>
  <si>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</si>
  <si>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</si>
  <si>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</si>
  <si>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</si>
  <si>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</si>
  <si>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</si>
  <si>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</si>
  <si>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</si>
  <si>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</si>
  <si>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</si>
  <si>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</si>
  <si>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</si>
  <si>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</si>
  <si>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</si>
  <si>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</si>
  <si>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</si>
  <si>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</si>
  <si>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</si>
  <si>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</si>
  <si>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</si>
  <si>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</si>
  <si>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</si>
  <si>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</si>
  <si>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</si>
  <si>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</si>
  <si>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</si>
  <si>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</si>
  <si>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</si>
  <si>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</si>
  <si>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</si>
  <si>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</si>
  <si>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</si>
  <si>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</si>
  <si>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</si>
  <si>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</si>
  <si>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</si>
  <si>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</si>
  <si>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</si>
  <si>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</si>
  <si>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</si>
  <si>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</si>
  <si>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</si>
  <si>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</si>
  <si>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</si>
  <si>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</si>
  <si>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</si>
  <si>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</si>
  <si>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</si>
  <si>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</si>
  <si>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</si>
  <si>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</si>
  <si>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</si>
  <si>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</si>
  <si>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</si>
  <si>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</si>
  <si>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</si>
  <si>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</si>
  <si>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</si>
  <si>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</si>
  <si>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</si>
  <si>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</si>
  <si>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</si>
  <si>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</si>
  <si>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</si>
  <si>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</si>
  <si>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</si>
  <si>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</si>
  <si>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</si>
  <si>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</si>
  <si>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</si>
  <si>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</si>
  <si>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</si>
  <si>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</si>
  <si>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</si>
  <si>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</si>
  <si>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</si>
  <si>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</si>
  <si>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</si>
  <si>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</si>
  <si>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</si>
  <si>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</si>
  <si>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</si>
  <si>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</si>
  <si>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</si>
  <si>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</si>
  <si>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</si>
  <si>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</si>
  <si>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</si>
  <si>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</si>
  <si>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</si>
  <si>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</si>
  <si>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</si>
  <si>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</si>
  <si>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</si>
  <si>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</si>
  <si>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</si>
  <si>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</si>
  <si>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</si>
  <si>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</si>
  <si>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</si>
  <si>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</si>
  <si>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</si>
  <si>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</si>
  <si>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</si>
  <si>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</si>
  <si>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</si>
  <si>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</si>
  <si>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</si>
  <si>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</si>
  <si>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</si>
  <si>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</si>
  <si>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</si>
  <si>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</si>
  <si>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</si>
  <si>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</si>
  <si>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</si>
  <si>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</si>
  <si>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</si>
  <si>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</si>
  <si>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</si>
  <si>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</si>
  <si>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</si>
  <si>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</si>
  <si>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</si>
  <si>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</si>
  <si>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</si>
  <si>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</si>
  <si>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</si>
  <si>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</si>
  <si>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</si>
  <si>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</si>
  <si>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</si>
  <si>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</si>
  <si>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</si>
  <si>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</si>
  <si>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</si>
  <si>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</si>
  <si>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</si>
  <si>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</si>
  <si>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</si>
  <si>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</si>
  <si>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</si>
  <si>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</si>
  <si>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</si>
  <si>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</si>
  <si>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</si>
  <si>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</si>
  <si>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</si>
  <si>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</si>
  <si>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</si>
  <si>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</si>
  <si>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</si>
  <si>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</si>
  <si>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</si>
  <si>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</si>
  <si>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</si>
  <si>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</si>
  <si>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</si>
  <si>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</si>
  <si>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</si>
  <si>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</si>
  <si>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</si>
  <si>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</si>
  <si>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</si>
  <si>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</si>
  <si>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</si>
  <si>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</si>
  <si>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</si>
  <si>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</si>
  <si>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</si>
  <si>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</si>
  <si>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</si>
  <si>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</si>
  <si>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</si>
  <si>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</si>
  <si>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</si>
  <si>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</si>
  <si>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</si>
  <si>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</si>
  <si>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</si>
  <si>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</si>
  <si>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</si>
  <si>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</si>
  <si>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</si>
  <si>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</si>
  <si>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</si>
  <si>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</si>
  <si>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</si>
  <si>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</si>
  <si>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</si>
  <si>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</si>
  <si>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</si>
  <si>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</si>
  <si>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</si>
  <si>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</si>
  <si>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</si>
  <si>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</si>
  <si>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</si>
  <si>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</si>
  <si>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</si>
  <si>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</si>
  <si>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</si>
  <si>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</si>
  <si>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</si>
  <si>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</si>
  <si>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</si>
  <si>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</si>
  <si>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</si>
  <si>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</si>
  <si>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</si>
  <si>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</si>
  <si>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</si>
  <si>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</si>
  <si>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</si>
  <si>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</si>
  <si>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</si>
  <si>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</si>
  <si>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</si>
  <si>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</si>
  <si>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</si>
  <si>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</si>
  <si>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</si>
  <si>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</si>
  <si>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</si>
  <si>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</si>
  <si>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</si>
  <si>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</si>
  <si>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</si>
  <si>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</si>
  <si>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</si>
  <si>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</si>
  <si>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</si>
  <si>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</si>
  <si>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</si>
  <si>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</si>
  <si>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</si>
  <si>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</si>
  <si>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</si>
  <si>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</si>
  <si>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</si>
  <si>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</si>
  <si>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</si>
  <si>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</si>
  <si>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</si>
  <si>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</si>
  <si>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</si>
  <si>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</si>
  <si>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</si>
  <si>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</si>
  <si>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</si>
  <si>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</si>
  <si>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</si>
  <si>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</si>
  <si>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</si>
  <si>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</si>
  <si>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</si>
  <si>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</si>
  <si>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</si>
  <si>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</si>
  <si>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</si>
  <si>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</si>
  <si>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</si>
  <si>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</si>
  <si>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</si>
  <si>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</si>
  <si>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</si>
  <si>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</si>
  <si>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</si>
  <si>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</si>
  <si>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</si>
  <si>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</si>
  <si>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</si>
  <si>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</si>
  <si>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</si>
  <si>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</si>
  <si>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</si>
  <si>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</si>
  <si>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</si>
  <si>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</si>
  <si>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</si>
  <si>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</si>
  <si>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</si>
  <si>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</si>
  <si>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</si>
  <si>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</si>
  <si>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</si>
  <si>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</si>
  <si>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</si>
  <si>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</si>
  <si>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</si>
  <si>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</si>
  <si>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</si>
  <si>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</si>
  <si>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</si>
  <si>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</si>
  <si>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</si>
  <si>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</si>
  <si>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</si>
  <si>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</si>
  <si>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</si>
  <si>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</si>
  <si>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</si>
  <si>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</si>
  <si>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</si>
  <si>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</si>
  <si>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</si>
  <si>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</si>
  <si>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</si>
  <si>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</si>
  <si>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</si>
  <si>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</si>
  <si>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</si>
  <si>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</si>
  <si>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</si>
  <si>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</si>
  <si>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</si>
  <si>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</si>
  <si>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</si>
  <si>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</si>
  <si>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</si>
  <si>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</si>
  <si>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</si>
  <si>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</si>
  <si>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</si>
  <si>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</si>
  <si>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</si>
  <si>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</si>
  <si>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</si>
  <si>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</si>
  <si>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</si>
  <si>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</si>
  <si>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</si>
  <si>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</si>
  <si>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</si>
  <si>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</si>
  <si>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</si>
  <si>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</si>
  <si>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</si>
  <si>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</si>
  <si>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</si>
  <si>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</si>
  <si>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</si>
  <si>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</si>
  <si>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</si>
  <si>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</si>
  <si>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</si>
  <si>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</si>
  <si>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</si>
  <si>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</si>
  <si>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</si>
  <si>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</si>
  <si>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</si>
  <si>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</si>
  <si>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</si>
  <si>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</si>
  <si>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</si>
  <si>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</si>
  <si>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</si>
  <si>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</si>
  <si>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</si>
  <si>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</si>
  <si>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</si>
  <si>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</si>
  <si>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</si>
  <si>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</si>
  <si>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</si>
  <si>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</si>
  <si>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</si>
  <si>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</si>
  <si>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</si>
  <si>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</si>
  <si>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</si>
  <si>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</si>
  <si>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</si>
  <si>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</si>
  <si>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</si>
  <si>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</si>
  <si>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</si>
  <si>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</si>
  <si>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</si>
  <si>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</si>
  <si>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</si>
  <si>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</si>
  <si>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</si>
  <si>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</si>
  <si>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</si>
  <si>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</si>
  <si>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</si>
  <si>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</si>
  <si>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</si>
  <si>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</si>
  <si>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</si>
  <si>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</si>
  <si>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</si>
  <si>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</si>
  <si>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</si>
  <si>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</si>
  <si>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</si>
  <si>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</si>
  <si>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</si>
  <si>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</si>
  <si>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</si>
  <si>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</si>
  <si>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</si>
  <si>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</si>
  <si>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</si>
  <si>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</si>
  <si>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</si>
  <si>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</si>
  <si>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</si>
  <si>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</si>
  <si>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</si>
  <si>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</si>
  <si>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</si>
  <si>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</si>
  <si>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</si>
  <si>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</si>
  <si>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</si>
  <si>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</si>
  <si>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</si>
  <si>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</si>
  <si>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</si>
  <si>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</si>
  <si>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</si>
  <si>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</si>
  <si>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</si>
  <si>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</si>
  <si>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</si>
  <si>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</si>
  <si>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</si>
  <si>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</si>
  <si>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</si>
  <si>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</si>
  <si>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</si>
  <si>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</si>
  <si>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</si>
  <si>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</si>
  <si>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</si>
  <si>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</si>
  <si>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</si>
  <si>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</si>
  <si>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</si>
  <si>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</si>
  <si>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</si>
  <si>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</si>
  <si>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</si>
  <si>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</si>
  <si>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</si>
  <si>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</si>
  <si>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</si>
  <si>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</si>
  <si>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</si>
  <si>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</si>
  <si>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</si>
  <si>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</si>
  <si>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</si>
  <si>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</si>
  <si>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</si>
  <si>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</si>
  <si>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</si>
  <si>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</si>
  <si>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</si>
  <si>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</si>
  <si>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</si>
  <si>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</si>
  <si>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</si>
  <si>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</si>
  <si>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</si>
  <si>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</si>
  <si>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</si>
  <si>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</si>
  <si>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</si>
  <si>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</si>
  <si>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</si>
  <si>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</si>
  <si>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</si>
  <si>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</si>
  <si>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</si>
  <si>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</si>
  <si>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</si>
  <si>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</si>
  <si>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</si>
  <si>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</si>
  <si>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</si>
  <si>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</si>
  <si>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</si>
  <si>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</si>
  <si>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</si>
  <si>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</si>
  <si>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</si>
  <si>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</si>
  <si>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</si>
  <si>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</si>
  <si>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</si>
  <si>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</si>
  <si>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</si>
  <si>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</si>
  <si>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</si>
  <si>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</si>
  <si>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</si>
  <si>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</si>
  <si>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</si>
  <si>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</si>
  <si>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</si>
  <si>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</si>
  <si>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</si>
  <si>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</si>
  <si>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</si>
  <si>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</si>
  <si>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</si>
  <si>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</si>
  <si>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</si>
  <si>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</si>
  <si>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</si>
  <si>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</si>
  <si>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</si>
  <si>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</si>
  <si>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</si>
  <si>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</si>
  <si>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</si>
  <si>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</si>
  <si>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</si>
  <si>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</si>
  <si>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</si>
  <si>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</si>
  <si>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</si>
  <si>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</si>
  <si>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</si>
  <si>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</si>
  <si>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</si>
  <si>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</si>
  <si>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</si>
  <si>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</si>
  <si>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</si>
  <si>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</si>
  <si>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</si>
  <si>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</si>
  <si>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</si>
  <si>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</si>
  <si>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</si>
  <si>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</si>
  <si>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</si>
  <si>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</si>
  <si>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</si>
  <si>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</si>
  <si>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</si>
  <si>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</si>
  <si>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</si>
  <si>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</si>
  <si>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</si>
  <si>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</si>
  <si>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</si>
  <si>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</si>
  <si>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</si>
  <si>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</si>
  <si>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</si>
  <si>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</si>
  <si>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</si>
  <si>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</si>
  <si>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</si>
  <si>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</si>
  <si>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</si>
  <si>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</si>
  <si>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</si>
  <si>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</si>
  <si>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</si>
  <si>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</si>
  <si>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</si>
  <si>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</si>
  <si>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</si>
  <si>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</si>
  <si>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</si>
  <si>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</si>
  <si>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</si>
  <si>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</si>
  <si>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</si>
  <si>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</si>
  <si>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</si>
  <si>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</si>
  <si>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</si>
  <si>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</si>
  <si>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</si>
  <si>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</si>
  <si>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</si>
  <si>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</si>
  <si>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</si>
  <si>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</si>
  <si>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</si>
  <si>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</si>
  <si>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</si>
  <si>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</si>
  <si>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</si>
  <si>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</si>
  <si>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</si>
  <si>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</si>
  <si>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</si>
  <si>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</si>
  <si>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</si>
  <si>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</si>
  <si>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</si>
  <si>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</si>
  <si>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</si>
  <si>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</si>
  <si>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</si>
  <si>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</si>
  <si>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</si>
  <si>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</si>
  <si>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</si>
  <si>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</si>
  <si>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</si>
  <si>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</si>
  <si>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</si>
  <si>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</si>
  <si>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</si>
  <si>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</si>
  <si>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</si>
  <si>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</si>
  <si>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</si>
  <si>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</si>
  <si>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</si>
  <si>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</si>
  <si>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</si>
  <si>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</si>
  <si>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</si>
  <si>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</si>
  <si>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</si>
  <si>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</si>
  <si>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</si>
  <si>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</si>
  <si>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</si>
  <si>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</si>
  <si>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</si>
  <si>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</si>
  <si>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</si>
  <si>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</si>
  <si>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</si>
  <si>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</si>
  <si>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</si>
  <si>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</si>
  <si>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</si>
  <si>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</si>
  <si>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</si>
  <si>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</si>
  <si>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</si>
  <si>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</si>
  <si>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</si>
  <si>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</si>
  <si>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</si>
  <si>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</si>
  <si>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</si>
  <si>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</si>
  <si>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</si>
  <si>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</si>
  <si>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</si>
  <si>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</si>
  <si>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</si>
  <si>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</si>
  <si>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</si>
  <si>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</si>
  <si>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</si>
  <si>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</si>
  <si>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</si>
  <si>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</si>
  <si>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</si>
  <si>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</si>
  <si>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</si>
  <si>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</si>
  <si>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</si>
  <si>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</si>
  <si>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</si>
  <si>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</si>
  <si>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</si>
  <si>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</si>
  <si>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</si>
  <si>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</si>
  <si>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</si>
  <si>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</si>
  <si>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</si>
  <si>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</si>
  <si>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</si>
  <si>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</si>
  <si>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</si>
  <si>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</si>
  <si>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</si>
  <si>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</si>
  <si>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</si>
  <si>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</si>
  <si>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</si>
  <si>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</si>
  <si>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</si>
  <si>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</si>
  <si>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</si>
  <si>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</si>
  <si>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</si>
  <si>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</si>
  <si>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</si>
  <si>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</si>
  <si>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</si>
  <si>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</si>
  <si>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</si>
  <si>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</si>
  <si>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</si>
  <si>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</si>
  <si>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</si>
  <si>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</si>
  <si>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</si>
  <si>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</si>
  <si>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</si>
  <si>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</si>
  <si>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</si>
  <si>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</si>
  <si>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</si>
  <si>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</si>
  <si>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</si>
  <si>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</si>
  <si>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</si>
  <si>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</si>
  <si>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</si>
  <si>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</si>
  <si>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</si>
  <si>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</si>
  <si>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</si>
  <si>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</si>
  <si>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</si>
  <si>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</si>
  <si>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</si>
  <si>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</si>
  <si>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</si>
  <si>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</si>
  <si>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</si>
  <si>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</si>
  <si>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</si>
  <si>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</si>
  <si>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</si>
  <si>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</si>
  <si>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</si>
  <si>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</si>
  <si>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</si>
  <si>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</si>
  <si>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</si>
  <si>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</si>
  <si>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</si>
  <si>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</si>
  <si>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</si>
  <si>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</si>
  <si>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</si>
  <si>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</si>
  <si>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</si>
  <si>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</si>
  <si>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</si>
  <si>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</si>
  <si>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</si>
  <si>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</si>
  <si>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</si>
  <si>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</si>
  <si>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</si>
  <si>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</si>
  <si>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</si>
  <si>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</si>
  <si>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</si>
  <si>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</si>
  <si>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</si>
  <si>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</si>
  <si>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</si>
  <si>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</si>
  <si>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</si>
  <si>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</si>
  <si>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</si>
  <si>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</si>
  <si>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</si>
  <si>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</si>
  <si>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</si>
  <si>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</si>
  <si>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</si>
  <si>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</si>
  <si>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</si>
  <si>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</si>
  <si>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</si>
  <si>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</si>
  <si>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</si>
  <si>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</si>
  <si>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</si>
  <si>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</si>
  <si>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</si>
  <si>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</si>
  <si>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</si>
  <si>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</si>
  <si>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</si>
  <si>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</si>
  <si>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</si>
  <si>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</si>
  <si>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</si>
  <si>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</si>
  <si>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</si>
  <si>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</si>
  <si>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</si>
  <si>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</si>
  <si>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</si>
  <si>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</si>
  <si>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</si>
  <si>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</si>
  <si>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</si>
  <si>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</si>
  <si>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</si>
  <si>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</si>
  <si>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</si>
  <si>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</si>
  <si>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</si>
  <si>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</si>
  <si>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</si>
  <si>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</si>
  <si>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</si>
  <si>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</si>
  <si>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</si>
  <si>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</si>
  <si>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</si>
  <si>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</si>
  <si>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</si>
  <si>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</si>
  <si>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</si>
  <si>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</si>
  <si>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</si>
  <si>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</si>
  <si>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</si>
  <si>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</si>
  <si>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</si>
  <si>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</si>
  <si>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</si>
  <si>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</si>
  <si>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</si>
  <si>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</si>
  <si>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</si>
  <si>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</si>
  <si>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</si>
  <si>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</si>
  <si>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</si>
  <si>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</si>
  <si>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</si>
  <si>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</si>
  <si>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</si>
  <si>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</si>
  <si>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</si>
  <si>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</si>
  <si>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</si>
  <si>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</si>
  <si>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</si>
  <si>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</si>
  <si>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</si>
  <si>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</si>
  <si>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</si>
  <si>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</si>
  <si>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</si>
  <si>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</si>
  <si>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</si>
  <si>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</si>
  <si>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</si>
  <si>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</si>
  <si>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</si>
  <si>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</si>
  <si>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</si>
  <si>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</si>
  <si>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</si>
  <si>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</si>
  <si>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</si>
  <si>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</si>
  <si>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</si>
  <si>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</si>
  <si>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</si>
  <si>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</si>
  <si>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</si>
  <si>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</si>
  <si>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</si>
  <si>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</si>
  <si>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</si>
  <si>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</si>
  <si>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</si>
  <si>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</si>
  <si>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</si>
  <si>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</si>
  <si>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</si>
  <si>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</si>
  <si>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</si>
  <si>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</si>
  <si>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</si>
  <si>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</si>
  <si>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</si>
  <si>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</si>
  <si>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</si>
  <si>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</si>
  <si>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</si>
  <si>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</si>
  <si>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</si>
  <si>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</si>
  <si>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</si>
  <si>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</si>
  <si>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</si>
  <si>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</si>
  <si>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</si>
  <si>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</si>
  <si>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</si>
  <si>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</si>
  <si>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</si>
  <si>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</si>
  <si>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</si>
  <si>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</si>
  <si>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</si>
  <si>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</si>
  <si>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</si>
  <si>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</si>
  <si>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</si>
  <si>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</si>
  <si>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</si>
  <si>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</si>
  <si>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</si>
  <si>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</si>
  <si>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</si>
  <si>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</si>
  <si>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</si>
  <si>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</si>
  <si>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</si>
  <si>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</si>
  <si>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</si>
  <si>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</si>
  <si>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</si>
  <si>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</si>
  <si>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</si>
  <si>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</si>
  <si>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</si>
  <si>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</si>
  <si>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</si>
  <si>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</si>
  <si>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</si>
  <si>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</si>
  <si>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</si>
  <si>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</si>
  <si>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</si>
  <si>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</si>
  <si>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</si>
  <si>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</si>
  <si>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</si>
  <si>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</si>
  <si>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</si>
  <si>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</si>
  <si>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</si>
  <si>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</si>
  <si>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</si>
  <si>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</si>
  <si>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</si>
  <si>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</si>
  <si>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</si>
  <si>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</si>
  <si>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</si>
  <si>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</si>
  <si>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</si>
  <si>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</si>
  <si>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</si>
  <si>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</si>
  <si>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</si>
  <si>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</si>
  <si>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</si>
  <si>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</si>
  <si>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</si>
  <si>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</si>
  <si>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</si>
  <si>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</si>
  <si>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</si>
  <si>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</si>
  <si>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</si>
  <si>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</si>
  <si>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</si>
  <si>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</si>
  <si>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</si>
  <si>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</si>
  <si>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</si>
  <si>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</si>
  <si>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</si>
  <si>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</si>
  <si>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</si>
  <si>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</si>
  <si>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</si>
  <si>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</si>
  <si>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</si>
  <si>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</si>
  <si>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</si>
  <si>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</si>
  <si>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</si>
  <si>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</si>
  <si>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</si>
  <si>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</si>
  <si>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</si>
  <si>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</si>
  <si>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</si>
  <si>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</si>
  <si>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</si>
  <si>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</si>
  <si>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</si>
  <si>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</si>
  <si>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</si>
  <si>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</si>
  <si>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</si>
  <si>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</si>
  <si>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</si>
  <si>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</si>
  <si>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</si>
  <si>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</si>
  <si>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</si>
  <si>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</si>
  <si>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</si>
  <si>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</si>
  <si>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</si>
  <si>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</si>
  <si>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</si>
  <si>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</si>
  <si>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</si>
  <si>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</si>
  <si>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</si>
  <si>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</si>
  <si>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</si>
  <si>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</si>
  <si>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</si>
  <si>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</si>
  <si>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</si>
  <si>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</si>
  <si>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</si>
  <si>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</si>
  <si>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</si>
  <si>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</si>
  <si>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</si>
  <si>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</si>
  <si>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</si>
  <si>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</si>
  <si>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</si>
  <si>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</si>
  <si>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</si>
  <si>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</si>
  <si>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</si>
  <si>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</si>
  <si>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</si>
  <si>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</si>
  <si>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</si>
  <si>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</si>
  <si>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</si>
  <si>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</si>
  <si>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</si>
  <si>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</si>
  <si>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</si>
  <si>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</si>
  <si>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</si>
  <si>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</si>
  <si>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</si>
  <si>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</si>
  <si>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</si>
  <si>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</si>
  <si>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</si>
  <si>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</si>
  <si>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</si>
  <si>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</si>
  <si>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</si>
  <si>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</si>
  <si>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</si>
  <si>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</si>
  <si>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</si>
  <si>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</si>
  <si>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</si>
  <si>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</si>
  <si>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</si>
  <si>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</si>
  <si>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</si>
  <si>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</si>
  <si>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</si>
  <si>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</si>
  <si>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</si>
  <si>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</si>
  <si>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</si>
  <si>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</si>
  <si>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</si>
  <si>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</si>
  <si>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</si>
  <si>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</si>
  <si>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</si>
  <si>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</si>
  <si>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</si>
  <si>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</si>
  <si>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</si>
  <si>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</si>
  <si>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</si>
  <si>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</si>
  <si>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</si>
  <si>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</si>
  <si>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</si>
  <si>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</si>
  <si>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</si>
  <si>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</si>
  <si>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</si>
  <si>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</si>
  <si>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</si>
  <si>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</si>
  <si>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</si>
  <si>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</si>
  <si>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</si>
  <si>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</si>
  <si>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</si>
  <si>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</si>
  <si>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</si>
  <si>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</si>
  <si>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</si>
  <si>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</si>
  <si>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</si>
  <si>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</si>
  <si>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</si>
  <si>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</si>
  <si>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</si>
  <si>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</si>
  <si>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</si>
  <si>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</si>
  <si>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</si>
  <si>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</si>
  <si>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</si>
  <si>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</si>
  <si>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</si>
  <si>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</si>
  <si>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</si>
  <si>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</si>
  <si>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</si>
  <si>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</si>
  <si>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</si>
  <si>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</si>
  <si>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</si>
  <si>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</si>
  <si>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</si>
  <si>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</si>
  <si>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</si>
  <si>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</si>
  <si>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</si>
  <si>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</si>
  <si>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</si>
  <si>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</si>
  <si>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</si>
  <si>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</si>
  <si>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</si>
  <si>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</si>
  <si>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</si>
  <si>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</si>
  <si>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</si>
  <si>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</si>
  <si>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</si>
  <si>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</si>
  <si>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</si>
  <si>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</si>
  <si>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</si>
  <si>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</si>
  <si>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</si>
  <si>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</si>
  <si>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</si>
  <si>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</si>
  <si>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</si>
  <si>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</si>
  <si>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</si>
  <si>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</si>
  <si>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</si>
  <si>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</si>
  <si>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</si>
  <si>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</si>
  <si>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</si>
  <si>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</si>
  <si>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</si>
  <si>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</si>
  <si>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</si>
  <si>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</si>
  <si>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</si>
  <si>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</si>
  <si>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</si>
  <si>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</si>
  <si>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</si>
  <si>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</si>
  <si>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</si>
  <si>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</si>
  <si>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</si>
  <si>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</si>
  <si>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</si>
  <si>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</si>
  <si>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</si>
  <si>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</si>
  <si>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</si>
  <si>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</si>
  <si>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</si>
  <si>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</si>
  <si>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</si>
  <si>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</si>
  <si>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</si>
  <si>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</si>
  <si>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</si>
  <si>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</si>
  <si>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</si>
  <si>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</si>
  <si>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</si>
  <si>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</si>
  <si>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</si>
  <si>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</si>
  <si>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</si>
  <si>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</si>
  <si>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</si>
  <si>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</si>
  <si>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</si>
  <si>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</si>
  <si>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</si>
  <si>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</si>
  <si>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</si>
  <si>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</si>
  <si>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</si>
  <si>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</si>
  <si>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</si>
  <si>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</si>
  <si>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</si>
  <si>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</si>
  <si>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</si>
  <si>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</si>
  <si>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</si>
  <si>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</si>
  <si>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</si>
  <si>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</si>
  <si>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</si>
  <si>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</si>
  <si>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</si>
  <si>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</si>
  <si>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</si>
  <si>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</si>
  <si>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</si>
  <si>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</si>
  <si>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</si>
  <si>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</si>
  <si>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</si>
  <si>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</si>
  <si>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</si>
  <si>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</si>
  <si>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</si>
  <si>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</si>
  <si>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</si>
  <si>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</si>
  <si>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</si>
  <si>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</si>
  <si>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</si>
  <si>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</si>
  <si>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</si>
  <si>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</si>
  <si>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</si>
  <si>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</si>
  <si>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</si>
  <si>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</si>
  <si>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</si>
  <si>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</si>
  <si>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</si>
  <si>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</si>
  <si>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</si>
  <si>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</si>
  <si>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</si>
  <si>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</si>
  <si>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</si>
  <si>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</si>
  <si>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</si>
  <si>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</si>
  <si>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</si>
  <si>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</si>
  <si>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</si>
  <si>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</si>
  <si>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</si>
  <si>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</si>
  <si>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</si>
  <si>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</si>
  <si>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</si>
  <si>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</si>
  <si>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</si>
  <si>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</si>
  <si>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</si>
  <si>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</si>
  <si>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</si>
  <si>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</si>
  <si>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</si>
  <si>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</si>
  <si>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</si>
  <si>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</si>
  <si>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</si>
  <si>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</si>
  <si>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</si>
  <si>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</si>
  <si>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</si>
  <si>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</si>
  <si>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</si>
  <si>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</si>
  <si>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</si>
  <si>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</si>
  <si>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</si>
  <si>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</si>
  <si>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</si>
  <si>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</si>
  <si>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</si>
  <si>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</si>
  <si>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</si>
  <si>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</si>
  <si>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</si>
  <si>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</si>
  <si>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</si>
  <si>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</si>
  <si>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</si>
  <si>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</si>
  <si>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</si>
  <si>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</si>
  <si>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</si>
  <si>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</si>
  <si>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</si>
  <si>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</si>
  <si>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</si>
  <si>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</si>
  <si>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</si>
  <si>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</si>
  <si>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</si>
  <si>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</si>
  <si>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</si>
  <si>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</si>
  <si>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</si>
  <si>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</si>
  <si>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</si>
  <si>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</si>
  <si>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</si>
  <si>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</si>
  <si>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</si>
  <si>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</si>
  <si>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</si>
  <si>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</si>
  <si>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</si>
  <si>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</si>
  <si>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</si>
  <si>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</si>
  <si>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</si>
  <si>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</si>
  <si>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</si>
  <si>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</si>
  <si>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</si>
  <si>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</si>
  <si>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</si>
  <si>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</si>
  <si>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</si>
  <si>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</si>
  <si>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</si>
  <si>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</si>
  <si>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</si>
  <si>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</si>
  <si>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</si>
  <si>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</si>
  <si>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</si>
  <si>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</si>
  <si>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</si>
  <si>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</si>
  <si>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</si>
  <si>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</si>
  <si>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</si>
  <si>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</si>
  <si>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</si>
  <si>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</si>
  <si>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</si>
  <si>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</si>
  <si>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</si>
  <si>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</si>
  <si>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</si>
  <si>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</si>
  <si>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</si>
  <si>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</si>
  <si>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</si>
  <si>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</si>
  <si>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</si>
  <si>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</si>
  <si>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</si>
  <si>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</si>
  <si>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</si>
  <si>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</si>
  <si>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</si>
  <si>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</si>
  <si>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</si>
  <si>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</si>
  <si>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</si>
  <si>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</si>
  <si>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</si>
  <si>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</si>
  <si>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</si>
  <si>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</si>
  <si>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</si>
  <si>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</si>
  <si>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</si>
  <si>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</si>
  <si>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</si>
  <si>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</si>
  <si>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</si>
  <si>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</si>
  <si>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</si>
  <si>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</si>
  <si>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</si>
  <si>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</si>
  <si>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</si>
  <si>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</si>
  <si>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</si>
  <si>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</si>
  <si>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</si>
  <si>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</si>
  <si>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</si>
  <si>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</si>
  <si>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</si>
  <si>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</si>
  <si>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</si>
  <si>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</si>
  <si>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</si>
  <si>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</si>
  <si>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</si>
  <si>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</si>
  <si>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</si>
  <si>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</si>
  <si>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</si>
  <si>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</si>
  <si>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</si>
  <si>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</si>
  <si>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</si>
  <si>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</si>
  <si>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</si>
  <si>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</si>
  <si>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</si>
  <si>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</si>
  <si>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</si>
  <si>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</si>
  <si>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</si>
  <si>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</si>
  <si>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</si>
  <si>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</si>
  <si>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</si>
  <si>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</si>
  <si>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</si>
  <si>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</si>
  <si>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</si>
  <si>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</si>
  <si>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</si>
  <si>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</si>
  <si>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</si>
  <si>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</si>
  <si>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</si>
  <si>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</si>
  <si>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</si>
  <si>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</si>
  <si>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</si>
  <si>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</si>
  <si>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</si>
  <si>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</si>
  <si>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</si>
  <si>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</si>
  <si>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</si>
  <si>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</si>
  <si>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</si>
  <si>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</si>
  <si>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</si>
  <si>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</si>
  <si>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</si>
  <si>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</si>
  <si>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</si>
  <si>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</si>
  <si>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</si>
  <si>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</si>
  <si>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</si>
  <si>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</si>
  <si>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</si>
  <si>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</si>
  <si>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</si>
  <si>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</si>
  <si>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</si>
  <si>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</si>
  <si>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</si>
  <si>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</si>
  <si>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</si>
  <si>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</si>
  <si>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</si>
  <si>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</si>
  <si>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</si>
  <si>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</si>
  <si>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</si>
  <si>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</si>
  <si>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</si>
  <si>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</si>
  <si>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</si>
  <si>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</si>
  <si>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</si>
  <si>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</si>
  <si>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</si>
  <si>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</si>
  <si>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</si>
  <si>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</si>
  <si>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</si>
  <si>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</si>
  <si>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</si>
  <si>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</si>
  <si>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</si>
  <si>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</si>
  <si>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</si>
  <si>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</si>
  <si>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</si>
  <si>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</si>
  <si>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</si>
  <si>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</si>
  <si>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</si>
  <si>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</si>
  <si>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</si>
  <si>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</si>
  <si>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</si>
  <si>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</si>
  <si>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</si>
  <si>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</si>
  <si>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</si>
  <si>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</si>
  <si>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</si>
  <si>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</si>
  <si>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</si>
  <si>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</si>
  <si>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</si>
  <si>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</si>
  <si>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</si>
  <si>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</si>
  <si>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</si>
  <si>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</si>
  <si>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</si>
  <si>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</si>
  <si>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</si>
  <si>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</si>
  <si>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</si>
  <si>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</si>
  <si>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</si>
  <si>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</si>
  <si>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</si>
  <si>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</si>
  <si>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</si>
  <si>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</si>
  <si>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</si>
  <si>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</si>
  <si>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</si>
  <si>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</si>
  <si>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</si>
  <si>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</si>
  <si>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</si>
  <si>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</si>
  <si>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</si>
  <si>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</si>
  <si>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</si>
  <si>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</si>
  <si>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</si>
  <si>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</si>
  <si>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</si>
  <si>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</si>
  <si>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</si>
  <si>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</si>
  <si>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</si>
  <si>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</si>
  <si>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</si>
  <si>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</si>
  <si>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</si>
  <si>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</si>
  <si>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</si>
  <si>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</si>
  <si>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</si>
  <si>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</si>
  <si>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</si>
  <si>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</si>
  <si>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</si>
  <si>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</si>
  <si>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</si>
  <si>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</si>
  <si>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</si>
  <si>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</si>
  <si>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</si>
  <si>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</si>
  <si>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</si>
  <si>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</si>
  <si>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</si>
  <si>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</si>
  <si>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</si>
  <si>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</si>
  <si>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</si>
  <si>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</si>
  <si>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</si>
  <si>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</si>
  <si>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</si>
  <si>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</si>
  <si>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</si>
  <si>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</si>
  <si>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</si>
  <si>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</si>
  <si>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</si>
  <si>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</si>
  <si>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</si>
  <si>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</si>
  <si>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</si>
  <si>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</si>
  <si>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</si>
  <si>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</si>
  <si>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</si>
  <si>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</si>
  <si>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</si>
  <si>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</si>
  <si>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</si>
  <si>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</si>
  <si>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</si>
  <si>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</si>
  <si>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</si>
  <si>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</si>
  <si>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</si>
  <si>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</si>
  <si>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</si>
  <si>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</si>
  <si>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</si>
  <si>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</si>
  <si>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</si>
  <si>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</si>
  <si>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</si>
  <si>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</si>
  <si>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</si>
  <si>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</si>
  <si>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</si>
  <si>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</si>
  <si>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</si>
  <si>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</si>
  <si>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</si>
  <si>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</si>
  <si>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</si>
  <si>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</si>
  <si>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</si>
  <si>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</si>
  <si>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</si>
  <si>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</si>
  <si>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</si>
  <si>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</si>
  <si>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</si>
  <si>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</si>
  <si>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</si>
  <si>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</si>
  <si>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</si>
  <si>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</si>
  <si>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</si>
  <si>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</si>
  <si>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</si>
  <si>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</si>
  <si>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</si>
  <si>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</si>
  <si>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</si>
  <si>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</si>
  <si>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</si>
  <si>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</si>
  <si>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</si>
  <si>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</si>
  <si>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</si>
  <si>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</si>
  <si>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</si>
  <si>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</si>
  <si>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</si>
  <si>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</si>
  <si>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</si>
  <si>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</si>
  <si>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</si>
  <si>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</si>
  <si>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</si>
  <si>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</si>
  <si>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</si>
  <si>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</si>
  <si>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</si>
  <si>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</si>
  <si>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</si>
  <si>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</si>
  <si>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</si>
  <si>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</si>
  <si>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</si>
  <si>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</si>
  <si>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</si>
  <si>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</si>
  <si>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</si>
  <si>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</si>
  <si>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</si>
  <si>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</si>
  <si>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</si>
  <si>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</si>
  <si>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</si>
  <si>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</si>
  <si>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</si>
  <si>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</si>
  <si>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</si>
  <si>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</si>
  <si>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</si>
  <si>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</si>
  <si>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</si>
  <si>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</si>
  <si>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</si>
  <si>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</si>
  <si>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</si>
  <si>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</si>
  <si>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</si>
  <si>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</si>
  <si>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</si>
  <si>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</si>
  <si>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</si>
  <si>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</si>
  <si>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</si>
  <si>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</si>
  <si>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</si>
  <si>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</si>
  <si>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</si>
  <si>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</si>
  <si>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</si>
  <si>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</si>
  <si>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</si>
  <si>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</si>
  <si>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</si>
  <si>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</si>
  <si>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</si>
  <si>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</si>
  <si>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</si>
  <si>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</si>
  <si>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</si>
  <si>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</si>
  <si>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</si>
  <si>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</si>
  <si>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</si>
  <si>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</si>
  <si>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</si>
  <si>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</si>
  <si>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</si>
  <si>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</si>
  <si>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</si>
  <si>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</si>
  <si>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</si>
  <si>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</si>
  <si>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</si>
  <si>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</si>
  <si>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</si>
  <si>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</si>
  <si>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</si>
  <si>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</si>
  <si>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</si>
  <si>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</si>
  <si>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</si>
  <si>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</si>
  <si>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</si>
  <si>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</si>
  <si>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</si>
  <si>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</si>
  <si>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</si>
  <si>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</si>
  <si>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</si>
  <si>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</si>
  <si>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</si>
  <si>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</si>
  <si>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</si>
  <si>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</si>
  <si>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</si>
  <si>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</si>
  <si>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</si>
  <si>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</si>
  <si>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</si>
  <si>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</si>
  <si>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</si>
  <si>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</si>
  <si>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</si>
  <si>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</si>
  <si>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</si>
  <si>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</si>
  <si>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</si>
  <si>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</si>
  <si>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</si>
  <si>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</si>
  <si>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</si>
  <si>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</si>
  <si>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</si>
  <si>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</si>
  <si>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</si>
  <si>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</si>
  <si>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</si>
  <si>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</si>
  <si>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</si>
  <si>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</si>
  <si>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</si>
  <si>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</si>
  <si>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</si>
  <si>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</si>
  <si>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</si>
  <si>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</si>
  <si>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</si>
  <si>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</si>
  <si>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</si>
  <si>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</si>
  <si>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</si>
  <si>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</si>
  <si>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</si>
  <si>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</si>
  <si>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</si>
  <si>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</si>
  <si>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</si>
  <si>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</si>
  <si>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</si>
  <si>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</si>
  <si>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</si>
  <si>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</si>
  <si>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</si>
  <si>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</si>
  <si>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</si>
  <si>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</si>
  <si>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</si>
  <si>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</si>
  <si>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</si>
  <si>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</si>
  <si>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</si>
  <si>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</si>
  <si>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</si>
  <si>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</si>
  <si>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</si>
  <si>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</si>
  <si>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</si>
  <si>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</si>
  <si>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</si>
  <si>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</si>
  <si>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</si>
  <si>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</si>
  <si>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</si>
  <si>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</si>
  <si>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</si>
  <si>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</si>
  <si>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</si>
  <si>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</si>
  <si>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</si>
  <si>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</si>
  <si>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</si>
  <si>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</si>
  <si>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</si>
  <si>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</si>
  <si>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</si>
  <si>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</si>
  <si>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</si>
  <si>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</si>
  <si>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</si>
  <si>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</si>
  <si>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</si>
  <si>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</si>
  <si>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</si>
  <si>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</si>
  <si>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</si>
  <si>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</si>
  <si>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</si>
  <si>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</si>
  <si>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</si>
  <si>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</si>
  <si>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</si>
  <si>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</si>
  <si>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</si>
  <si>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</si>
  <si>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</si>
  <si>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</si>
  <si>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</si>
  <si>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</si>
  <si>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</si>
  <si>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</si>
  <si>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</si>
  <si>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</si>
  <si>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</si>
  <si>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</si>
  <si>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</si>
  <si>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</si>
  <si>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</si>
  <si>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</si>
  <si>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</si>
  <si>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</si>
  <si>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</si>
  <si>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</si>
  <si>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</si>
  <si>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</si>
  <si>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</si>
  <si>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</si>
  <si>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</si>
  <si>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</si>
  <si>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</si>
  <si>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</si>
  <si>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</si>
  <si>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</si>
  <si>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</si>
  <si>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</si>
  <si>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</si>
  <si>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</si>
  <si>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</si>
  <si>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</si>
  <si>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</si>
  <si>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</si>
  <si>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</si>
  <si>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</si>
  <si>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</si>
  <si>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</si>
  <si>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</si>
  <si>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</si>
  <si>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</si>
  <si>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</si>
  <si>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</si>
  <si>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</si>
  <si>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</si>
  <si>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</si>
  <si>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</si>
  <si>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</si>
  <si>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</si>
  <si>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</si>
  <si>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</si>
  <si>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</si>
  <si>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</si>
  <si>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</si>
  <si>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</si>
  <si>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</si>
  <si>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</si>
  <si>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</si>
  <si>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</si>
  <si>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</si>
  <si>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</si>
  <si>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</si>
  <si>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</si>
  <si>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</si>
  <si>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</si>
  <si>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</si>
  <si>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</si>
  <si>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</si>
  <si>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</si>
  <si>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</si>
  <si>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</si>
  <si>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</si>
  <si>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</si>
  <si>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</si>
  <si>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</si>
  <si>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</si>
  <si>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</si>
  <si>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</si>
  <si>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</si>
  <si>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</si>
  <si>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</si>
  <si>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</si>
  <si>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</si>
  <si>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</si>
  <si>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</si>
  <si>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</si>
  <si>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</si>
  <si>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</si>
  <si>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</si>
  <si>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</si>
  <si>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</si>
  <si>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</si>
  <si>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</si>
  <si>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</si>
  <si>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</si>
  <si>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</si>
  <si>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</si>
  <si>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</si>
  <si>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</si>
  <si>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</si>
  <si>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</si>
  <si>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</si>
  <si>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</si>
  <si>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</si>
  <si>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</si>
  <si>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</si>
  <si>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</si>
  <si>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</si>
  <si>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</si>
  <si>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</si>
  <si>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</si>
  <si>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</si>
  <si>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</si>
  <si>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</si>
  <si>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</si>
  <si>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</si>
  <si>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</si>
  <si>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</si>
  <si>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</si>
  <si>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</si>
  <si>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</si>
  <si>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</si>
  <si>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</si>
  <si>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</si>
  <si>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</si>
  <si>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</si>
  <si>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</si>
  <si>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</si>
  <si>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</si>
  <si>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</si>
  <si>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</si>
  <si>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</si>
  <si>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</si>
  <si>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</si>
  <si>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</si>
  <si>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</si>
  <si>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</si>
  <si>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</si>
  <si>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</si>
  <si>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</si>
  <si>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</si>
  <si>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</si>
  <si>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</si>
  <si>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</si>
  <si>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</si>
  <si>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</si>
  <si>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</si>
  <si>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</si>
  <si>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</si>
  <si>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</si>
  <si>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</si>
  <si>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</si>
  <si>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</si>
  <si>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</si>
  <si>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</si>
  <si>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</si>
  <si>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</si>
  <si>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</si>
  <si>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</si>
  <si>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</si>
  <si>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</si>
  <si>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</si>
  <si>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</si>
  <si>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</si>
  <si>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</si>
  <si>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</si>
  <si>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</si>
  <si>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</si>
  <si>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</si>
  <si>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</si>
  <si>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</si>
  <si>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</si>
  <si>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</si>
  <si>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</si>
  <si>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</si>
  <si>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</si>
  <si>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</si>
  <si>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</si>
  <si>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</si>
  <si>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</si>
  <si>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</si>
  <si>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</si>
  <si>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</si>
  <si>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</si>
  <si>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</si>
  <si>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</si>
  <si>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</si>
  <si>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</si>
  <si>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</si>
  <si>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</si>
  <si>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</si>
  <si>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</si>
  <si>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</si>
  <si>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</si>
  <si>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</si>
  <si>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</si>
  <si>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</si>
  <si>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</si>
  <si>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</si>
  <si>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</si>
  <si>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</si>
  <si>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</si>
  <si>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</si>
  <si>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</si>
  <si>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</si>
  <si>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</si>
  <si>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</si>
  <si>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</si>
  <si>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</si>
  <si>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</si>
  <si>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</si>
  <si>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</si>
  <si>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</si>
  <si>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</si>
  <si>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</si>
  <si>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</si>
  <si>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</si>
  <si>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</si>
  <si>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</si>
  <si>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</si>
  <si>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</si>
  <si>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</si>
  <si>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</si>
  <si>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</si>
  <si>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</si>
  <si>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</si>
  <si>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</si>
  <si>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</si>
  <si>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</si>
  <si>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</si>
  <si>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</si>
  <si>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</si>
  <si>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</si>
  <si>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</si>
  <si>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</si>
  <si>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</si>
  <si>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</si>
  <si>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</si>
  <si>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</si>
  <si>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</si>
  <si>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</si>
  <si>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</si>
  <si>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</si>
  <si>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</si>
  <si>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</si>
  <si>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</si>
  <si>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</si>
  <si>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</si>
  <si>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</si>
  <si>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</si>
  <si>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</si>
  <si>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</si>
  <si>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</si>
  <si>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</si>
  <si>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</si>
  <si>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</si>
  <si>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</si>
  <si>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</si>
  <si>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</si>
  <si>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</si>
  <si>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</si>
  <si>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</si>
  <si>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</si>
  <si>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</si>
  <si>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</si>
  <si>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</si>
  <si>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</si>
  <si>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</si>
  <si>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</si>
  <si>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</si>
  <si>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</si>
  <si>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</si>
  <si>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</si>
  <si>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</si>
  <si>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</si>
  <si>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</si>
  <si>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</si>
  <si>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</si>
  <si>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</si>
  <si>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</si>
  <si>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</si>
  <si>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</si>
  <si>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</si>
  <si>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</si>
  <si>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</si>
  <si>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</si>
  <si>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</si>
  <si>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</si>
  <si>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</si>
  <si>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</si>
  <si>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</si>
  <si>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</si>
  <si>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</si>
  <si>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</si>
  <si>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</si>
  <si>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</si>
  <si>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</si>
  <si>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</si>
  <si>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</si>
  <si>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</si>
  <si>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</si>
  <si>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</si>
  <si>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</si>
  <si>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</si>
  <si>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</si>
  <si>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</si>
  <si>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</si>
  <si>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</si>
  <si>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</si>
  <si>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</si>
  <si>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</si>
  <si>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</si>
  <si>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</si>
  <si>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</si>
  <si>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</si>
  <si>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</si>
  <si>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</si>
  <si>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</si>
  <si>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</si>
  <si>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</si>
  <si>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</si>
  <si>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</si>
  <si>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</si>
  <si>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</si>
  <si>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</si>
  <si>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</si>
  <si>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</si>
  <si>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</si>
  <si>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</si>
  <si>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</si>
  <si>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</si>
  <si>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</si>
  <si>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</si>
  <si>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</si>
  <si>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</si>
  <si>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</si>
  <si>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</si>
  <si>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</si>
  <si>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</si>
  <si>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</si>
  <si>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</si>
  <si>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</si>
  <si>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</si>
  <si>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</si>
  <si>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</si>
  <si>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</si>
  <si>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</si>
  <si>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</si>
  <si>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</si>
  <si>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</si>
  <si>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</si>
  <si>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</si>
  <si>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</si>
  <si>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</si>
  <si>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</si>
  <si>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</si>
  <si>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</si>
  <si>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</si>
  <si>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</si>
  <si>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</si>
  <si>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</si>
  <si>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</si>
  <si>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</si>
  <si>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</si>
  <si>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</si>
  <si>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</si>
  <si>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</si>
  <si>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</si>
  <si>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</si>
  <si>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</si>
  <si>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</si>
  <si>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</si>
  <si>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</si>
  <si>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</si>
  <si>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</si>
  <si>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</si>
  <si>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</si>
  <si>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</si>
  <si>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</si>
  <si>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</si>
  <si>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</si>
  <si>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</si>
  <si>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</si>
  <si>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</si>
  <si>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</si>
  <si>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</si>
  <si>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</si>
  <si>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</si>
  <si>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</si>
  <si>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</si>
  <si>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</si>
  <si>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</si>
  <si>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</si>
  <si>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</si>
  <si>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</si>
  <si>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</si>
  <si>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</si>
  <si>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</si>
  <si>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</si>
  <si>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</si>
  <si>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</si>
  <si>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</si>
  <si>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</si>
  <si>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</si>
  <si>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</si>
  <si>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</si>
  <si>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</si>
  <si>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</si>
  <si>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</si>
  <si>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</si>
  <si>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</si>
  <si>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</si>
  <si>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</si>
  <si>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</si>
  <si>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</si>
  <si>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</si>
  <si>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</si>
  <si>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</si>
  <si>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</si>
  <si>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</si>
  <si>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</si>
  <si>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</si>
  <si>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</si>
  <si>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</si>
  <si>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</si>
  <si>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</si>
  <si>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</si>
  <si>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</si>
  <si>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</si>
  <si>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</si>
  <si>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</si>
  <si>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</si>
  <si>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</si>
  <si>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</si>
  <si>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</si>
  <si>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</si>
  <si>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</si>
  <si>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</si>
  <si>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</si>
  <si>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</si>
  <si>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</si>
  <si>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</si>
  <si>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</si>
  <si>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</si>
  <si>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</si>
  <si>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</si>
  <si>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</si>
  <si>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</si>
  <si>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</si>
  <si>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</si>
  <si>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</si>
  <si>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</si>
  <si>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</si>
  <si>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</si>
  <si>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</si>
  <si>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</si>
  <si>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</si>
  <si>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</si>
  <si>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</si>
  <si>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</si>
  <si>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</si>
  <si>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</si>
  <si>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</si>
  <si>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</si>
  <si>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</si>
  <si>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</si>
  <si>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</si>
  <si>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</si>
  <si>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</si>
  <si>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</si>
  <si>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</si>
  <si>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</si>
  <si>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</si>
  <si>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</si>
  <si>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</si>
  <si>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</si>
  <si>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</si>
  <si>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</si>
  <si>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</si>
  <si>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</si>
  <si>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</si>
  <si>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</si>
  <si>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</si>
  <si>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</si>
  <si>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</si>
  <si>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</si>
  <si>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</si>
  <si>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</si>
  <si>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</si>
  <si>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</si>
  <si>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</si>
  <si>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</si>
  <si>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</si>
  <si>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</si>
  <si>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</si>
  <si>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</si>
  <si>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</si>
  <si>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</si>
  <si>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</si>
  <si>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</si>
  <si>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</si>
  <si>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</si>
  <si>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</si>
  <si>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</si>
  <si>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</si>
  <si>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</si>
  <si>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</si>
  <si>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</si>
  <si>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</si>
  <si>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</si>
  <si>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</si>
  <si>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</si>
  <si>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</si>
  <si>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</si>
  <si>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</si>
  <si>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</si>
  <si>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</si>
  <si>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</si>
  <si>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</si>
  <si>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</si>
  <si>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</si>
  <si>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</si>
  <si>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</si>
  <si>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</si>
  <si>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</si>
  <si>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</si>
  <si>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</si>
  <si>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</si>
  <si>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</si>
  <si>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</si>
  <si>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</si>
  <si>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</si>
  <si>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</si>
  <si>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</si>
  <si>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</si>
  <si>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</si>
  <si>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</si>
  <si>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</si>
  <si>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</si>
  <si>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</si>
  <si>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</si>
  <si>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</si>
  <si>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</si>
  <si>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</si>
  <si>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</si>
  <si>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</si>
  <si>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</si>
  <si>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</si>
  <si>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</si>
  <si>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</si>
  <si>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</si>
  <si>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</si>
  <si>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</si>
  <si>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</si>
  <si>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</si>
  <si>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</si>
  <si>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</si>
  <si>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</si>
  <si>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</si>
  <si>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</si>
  <si>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</si>
  <si>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</si>
  <si>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</si>
  <si>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</si>
  <si>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</si>
  <si>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</si>
  <si>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</si>
  <si>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</si>
  <si>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</si>
  <si>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</si>
  <si>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</si>
  <si>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</si>
  <si>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</si>
  <si>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</si>
  <si>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</si>
  <si>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</si>
  <si>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</si>
  <si>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</si>
  <si>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</si>
  <si>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</si>
  <si>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</si>
  <si>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</si>
  <si>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</si>
  <si>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</si>
  <si>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</si>
  <si>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</si>
  <si>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</si>
  <si>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</si>
  <si>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</si>
  <si>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</si>
  <si>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</si>
  <si>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</si>
  <si>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</si>
  <si>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</si>
  <si>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</si>
  <si>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</si>
  <si>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</si>
  <si>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</si>
  <si>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</si>
  <si>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</si>
  <si>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</si>
  <si>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</si>
  <si>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</si>
  <si>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</si>
  <si>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</si>
  <si>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</si>
  <si>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</si>
  <si>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</si>
  <si>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</si>
  <si>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</si>
  <si>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</si>
  <si>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</si>
  <si>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</si>
  <si>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</si>
  <si>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</si>
  <si>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</si>
  <si>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</si>
  <si>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</si>
  <si>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</si>
  <si>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</si>
  <si>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</si>
  <si>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</si>
  <si>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</si>
  <si>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</si>
  <si>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</si>
  <si>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</si>
  <si>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</si>
  <si>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</si>
  <si>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</si>
  <si>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</si>
  <si>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</si>
  <si>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</si>
  <si>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</si>
  <si>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</si>
  <si>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</si>
  <si>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</si>
  <si>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</si>
  <si>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</si>
  <si>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</si>
  <si>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</si>
  <si>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</si>
  <si>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</si>
  <si>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</si>
  <si>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</si>
  <si>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</si>
  <si>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</si>
  <si>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</si>
  <si>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</si>
  <si>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</si>
  <si>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</si>
  <si>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</si>
  <si>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</si>
  <si>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</si>
  <si>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</si>
  <si>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</si>
  <si>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</si>
  <si>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</si>
  <si>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</si>
  <si>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</si>
  <si>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</si>
  <si>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</si>
  <si>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</si>
  <si>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</si>
  <si>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</si>
  <si>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</si>
  <si>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</si>
  <si>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</si>
  <si>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</si>
  <si>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</si>
  <si>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</si>
  <si>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</si>
  <si>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</si>
  <si>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</si>
  <si>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</si>
  <si>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</si>
  <si>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</si>
  <si>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</si>
  <si>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</si>
  <si>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</si>
  <si>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</si>
  <si>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</si>
  <si>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</si>
  <si>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</si>
  <si>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</si>
  <si>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</si>
  <si>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</si>
  <si>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</si>
  <si>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</si>
  <si>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</si>
  <si>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</si>
  <si>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</si>
  <si>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</si>
  <si>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</si>
  <si>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</si>
  <si>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</si>
  <si>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</si>
  <si>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</si>
  <si>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</si>
  <si>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</si>
  <si>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</si>
  <si>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</si>
  <si>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</si>
  <si>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</si>
  <si>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</si>
  <si>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</si>
  <si>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</si>
  <si>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</si>
  <si>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</si>
  <si>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</si>
  <si>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</si>
  <si>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</si>
  <si>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</si>
  <si>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</si>
  <si>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</si>
  <si>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</si>
  <si>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</si>
  <si>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</si>
  <si>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</si>
  <si>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</si>
  <si>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</si>
  <si>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</si>
  <si>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</si>
  <si>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</si>
  <si>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</si>
  <si>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</si>
  <si>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</si>
  <si>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</si>
  <si>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</si>
  <si>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</si>
  <si>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</si>
  <si>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</si>
  <si>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</si>
  <si>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</si>
  <si>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</si>
  <si>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</si>
  <si>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</si>
  <si>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</si>
  <si>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</si>
  <si>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</si>
  <si>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</si>
  <si>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</si>
  <si>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</si>
  <si>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</si>
  <si>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</si>
  <si>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</si>
  <si>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</si>
  <si>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</si>
  <si>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</si>
  <si>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</si>
  <si>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</si>
  <si>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</si>
  <si>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</si>
  <si>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</si>
  <si>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</si>
  <si>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</si>
  <si>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</si>
  <si>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</si>
  <si>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</si>
  <si>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</si>
  <si>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</si>
  <si>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</si>
  <si>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</si>
  <si>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</si>
  <si>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</si>
  <si>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</si>
  <si>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</si>
  <si>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</si>
  <si>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</si>
  <si>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</si>
  <si>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</si>
  <si>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</si>
  <si>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</si>
  <si>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</si>
  <si>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</si>
  <si>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</si>
  <si>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</si>
  <si>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</si>
  <si>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</si>
  <si>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</si>
  <si>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</si>
  <si>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</si>
  <si>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</si>
  <si>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</si>
  <si>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</si>
  <si>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</si>
  <si>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</si>
  <si>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</si>
  <si>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</si>
  <si>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</si>
  <si>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</si>
  <si>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</si>
  <si>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</si>
  <si>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</si>
  <si>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</si>
  <si>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</si>
  <si>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</si>
  <si>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</si>
  <si>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</si>
  <si>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</si>
  <si>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</si>
  <si>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</si>
  <si>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</si>
  <si>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</si>
  <si>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</si>
  <si>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</si>
  <si>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</si>
  <si>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</si>
  <si>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</si>
  <si>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</si>
  <si>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</si>
  <si>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</si>
  <si>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</si>
  <si>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</si>
  <si>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</si>
  <si>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</si>
  <si>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</si>
  <si>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</si>
  <si>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</si>
  <si>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</si>
  <si>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</si>
  <si>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</si>
  <si>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</si>
  <si>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</si>
  <si>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</si>
  <si>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</si>
  <si>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</si>
  <si>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</si>
  <si>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</si>
  <si>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</si>
  <si>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</si>
  <si>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</si>
  <si>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</si>
  <si>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</si>
  <si>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</si>
  <si>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</si>
  <si>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</si>
  <si>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</si>
  <si>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</si>
  <si>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</si>
  <si>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</si>
  <si>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</si>
  <si>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</si>
  <si>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</si>
  <si>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</si>
  <si>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</si>
  <si>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</si>
  <si>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</si>
  <si>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</si>
  <si>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</si>
  <si>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</si>
  <si>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</si>
  <si>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</si>
  <si>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</si>
  <si>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</si>
  <si>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</si>
  <si>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</si>
  <si>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</si>
  <si>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</si>
  <si>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</si>
  <si>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</si>
  <si>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</si>
  <si>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</si>
  <si>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</si>
  <si>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</si>
  <si>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</si>
  <si>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</si>
  <si>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</si>
  <si>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</si>
  <si>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</si>
  <si>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</si>
  <si>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</si>
  <si>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</si>
  <si>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</si>
  <si>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</si>
  <si>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</si>
  <si>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</si>
  <si>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</si>
  <si>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</si>
  <si>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</si>
  <si>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</si>
  <si>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</si>
  <si>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</si>
  <si>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</si>
  <si>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</si>
  <si>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</si>
  <si>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</si>
  <si>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</si>
  <si>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</si>
  <si>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</si>
  <si>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</si>
  <si>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</si>
  <si>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</si>
  <si>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</si>
  <si>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</si>
  <si>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</si>
  <si>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</si>
  <si>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</si>
  <si>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</si>
  <si>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</si>
  <si>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</si>
  <si>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</si>
  <si>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</si>
  <si>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</si>
  <si>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</si>
  <si>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</si>
  <si>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</si>
  <si>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</si>
  <si>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</si>
  <si>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</si>
  <si>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</si>
  <si>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</si>
  <si>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</si>
  <si>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</si>
  <si>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</si>
  <si>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</si>
  <si>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</si>
  <si>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</si>
  <si>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</si>
  <si>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</si>
  <si>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</si>
  <si>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</si>
  <si>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</si>
  <si>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</si>
  <si>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</si>
  <si>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</si>
  <si>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</si>
  <si>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</si>
  <si>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</si>
  <si>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</si>
  <si>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</si>
  <si>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</si>
  <si>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</si>
  <si>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</si>
  <si>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</si>
  <si>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</si>
  <si>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</si>
  <si>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</si>
  <si>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</si>
  <si>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</si>
  <si>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</si>
  <si>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</si>
  <si>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</si>
  <si>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</si>
  <si>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</si>
  <si>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</si>
  <si>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</si>
  <si>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</si>
  <si>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</si>
  <si>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</si>
  <si>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</si>
  <si>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</si>
  <si>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</si>
  <si>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</si>
  <si>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</si>
  <si>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</si>
  <si>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</si>
  <si>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</si>
  <si>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</si>
  <si>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</si>
  <si>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</si>
  <si>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</si>
  <si>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</si>
  <si>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</si>
  <si>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</si>
  <si>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</si>
  <si>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</si>
  <si>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</si>
  <si>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</si>
  <si>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</si>
  <si>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</si>
  <si>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</si>
  <si>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</si>
  <si>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</si>
  <si>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</si>
  <si>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</si>
  <si>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</si>
  <si>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</si>
  <si>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</si>
  <si>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</si>
  <si>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</si>
  <si>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</si>
  <si>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</si>
  <si>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</si>
  <si>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</si>
  <si>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</si>
  <si>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</si>
  <si>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</si>
  <si>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</si>
  <si>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</si>
  <si>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</si>
  <si>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</si>
  <si>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</si>
  <si>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</si>
  <si>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</si>
  <si>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</si>
  <si>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</si>
  <si>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</si>
  <si>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</si>
  <si>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</si>
  <si>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</si>
  <si>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</si>
  <si>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</si>
  <si>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</si>
  <si>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</si>
  <si>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</si>
  <si>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</si>
  <si>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</si>
  <si>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</si>
  <si>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</si>
  <si>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</si>
  <si>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</si>
  <si>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</si>
  <si>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</si>
  <si>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</si>
  <si>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</si>
  <si>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</si>
  <si>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</si>
  <si>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</si>
  <si>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</si>
  <si>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</si>
  <si>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</si>
  <si>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</si>
  <si>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</si>
  <si>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</si>
  <si>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</si>
  <si>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</si>
  <si>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</si>
  <si>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</si>
  <si>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</si>
  <si>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</si>
  <si>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</si>
  <si>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</si>
  <si>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</si>
  <si>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</si>
  <si>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</si>
  <si>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</si>
  <si>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</si>
  <si>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</si>
  <si>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</si>
  <si>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</si>
  <si>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</si>
  <si>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</si>
  <si>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</si>
  <si>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</si>
  <si>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</si>
  <si>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</si>
  <si>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</si>
  <si>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</si>
  <si>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</si>
  <si>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</si>
  <si>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</si>
  <si>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</si>
  <si>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</si>
  <si>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</si>
  <si>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</si>
  <si>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</si>
  <si>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</si>
  <si>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</si>
  <si>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</si>
  <si>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</si>
  <si>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</si>
  <si>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</si>
  <si>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</si>
  <si>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</si>
  <si>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</si>
  <si>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</si>
  <si>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</si>
  <si>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</si>
  <si>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</si>
  <si>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</si>
  <si>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</si>
  <si>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</si>
  <si>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</si>
  <si>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</si>
  <si>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</si>
  <si>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</si>
  <si>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</si>
  <si>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</si>
  <si>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</si>
  <si>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</si>
  <si>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</si>
  <si>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</si>
  <si>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</si>
  <si>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</si>
  <si>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</si>
  <si>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</si>
  <si>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</si>
  <si>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</si>
  <si>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</si>
  <si>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</si>
  <si>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</si>
  <si>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</si>
  <si>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</si>
  <si>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</si>
  <si>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</si>
  <si>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</si>
  <si>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</si>
  <si>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</si>
  <si>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</si>
  <si>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</si>
  <si>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</si>
  <si>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</si>
  <si>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</si>
  <si>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</si>
  <si>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</si>
  <si>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</si>
  <si>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</si>
  <si>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</si>
  <si>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</si>
  <si>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</si>
  <si>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</si>
  <si>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</si>
  <si>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</si>
  <si>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</si>
  <si>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</si>
  <si>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</si>
  <si>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</si>
  <si>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</si>
  <si>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</si>
  <si>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</si>
  <si>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</si>
  <si>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</si>
  <si>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</si>
  <si>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</si>
  <si>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</si>
  <si>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</si>
  <si>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</si>
  <si>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</si>
  <si>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</si>
  <si>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</si>
  <si>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</si>
  <si>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</si>
  <si>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</si>
  <si>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</si>
  <si>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</si>
  <si>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</si>
  <si>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</si>
  <si>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</si>
  <si>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</si>
  <si>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</si>
  <si>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</si>
  <si>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</si>
  <si>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</si>
  <si>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</si>
  <si>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</si>
  <si>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</si>
  <si>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</si>
  <si>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</si>
  <si>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</si>
  <si>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</si>
  <si>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</si>
  <si>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</si>
  <si>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</si>
  <si>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</si>
  <si>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</si>
  <si>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</si>
  <si>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</si>
  <si>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</si>
  <si>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</si>
  <si>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</si>
  <si>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</si>
  <si>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</si>
  <si>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</si>
  <si>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</si>
  <si>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</si>
  <si>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</si>
  <si>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</si>
  <si>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</si>
  <si>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</si>
  <si>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</si>
  <si>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</si>
  <si>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</si>
  <si>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</si>
  <si>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</si>
  <si>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</si>
  <si>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</si>
  <si>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</si>
  <si>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</si>
  <si>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</si>
  <si>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</si>
  <si>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</si>
  <si>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</si>
  <si>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</si>
  <si>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</si>
  <si>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</si>
  <si>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</si>
  <si>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</si>
  <si>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</si>
  <si>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</si>
  <si>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</si>
  <si>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</si>
  <si>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</si>
  <si>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</si>
  <si>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</si>
  <si>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</si>
  <si>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</si>
  <si>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</si>
  <si>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</si>
  <si>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</si>
  <si>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</si>
  <si>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</si>
  <si>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</si>
  <si>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</si>
  <si>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</si>
  <si>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</si>
  <si>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</si>
  <si>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</si>
  <si>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</si>
  <si>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</si>
  <si>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</si>
  <si>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</si>
  <si>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</si>
  <si>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</si>
  <si>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</si>
  <si>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</si>
  <si>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</si>
  <si>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</si>
  <si>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</si>
  <si>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</si>
  <si>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</si>
  <si>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</si>
  <si>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</si>
  <si>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</si>
  <si>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</si>
  <si>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</si>
  <si>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</si>
  <si>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</si>
  <si>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</si>
  <si>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</si>
  <si>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</si>
  <si>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</si>
  <si>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</si>
  <si>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</si>
  <si>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</si>
  <si>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</si>
  <si>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</si>
  <si>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</si>
  <si>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</si>
  <si>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</si>
  <si>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</si>
  <si>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</si>
  <si>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</si>
  <si>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</si>
  <si>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</si>
  <si>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</si>
  <si>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</si>
  <si>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</si>
  <si>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</si>
  <si>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</si>
  <si>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</si>
  <si>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</si>
  <si>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</si>
  <si>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</si>
  <si>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</si>
  <si>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</si>
  <si>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</si>
  <si>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</si>
  <si>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</si>
  <si>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</si>
  <si>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</si>
  <si>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</si>
  <si>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</si>
  <si>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</si>
  <si>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</si>
  <si>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</si>
  <si>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</si>
  <si>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</si>
  <si>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</si>
  <si>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</si>
  <si>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</si>
  <si>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</si>
  <si>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</si>
  <si>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</si>
  <si>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</si>
  <si>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</si>
  <si>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</si>
  <si>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</si>
  <si>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</si>
  <si>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</si>
  <si>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</si>
  <si>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</si>
  <si>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</si>
  <si>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</si>
  <si>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</si>
  <si>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</si>
  <si>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</si>
  <si>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</si>
  <si>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</si>
  <si>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</si>
  <si>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</si>
  <si>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</si>
  <si>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</si>
  <si>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</si>
  <si>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</si>
  <si>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</si>
  <si>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</si>
  <si>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</si>
  <si>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</si>
  <si>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</si>
  <si>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</si>
  <si>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</si>
  <si>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</si>
  <si>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</si>
  <si>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</si>
  <si>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</si>
  <si>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</si>
  <si>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</si>
  <si>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</si>
  <si>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</si>
  <si>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</si>
  <si>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</si>
  <si>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</si>
  <si>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</si>
  <si>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</si>
  <si>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</si>
  <si>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</si>
  <si>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</si>
  <si>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</si>
  <si>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</si>
  <si>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</si>
  <si>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</si>
  <si>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</si>
  <si>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</si>
  <si>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</si>
  <si>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</si>
  <si>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</si>
  <si>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</si>
  <si>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</si>
  <si>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</si>
  <si>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</si>
  <si>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</si>
  <si>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</si>
  <si>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</si>
  <si>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</si>
  <si>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</si>
  <si>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</si>
  <si>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</si>
  <si>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</si>
  <si>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</si>
  <si>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</si>
  <si>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</si>
  <si>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</si>
  <si>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</si>
  <si>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</si>
  <si>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</si>
  <si>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</si>
  <si>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</si>
  <si>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</si>
  <si>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</si>
  <si>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</si>
  <si>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</si>
  <si>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</si>
  <si>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</si>
  <si>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</si>
  <si>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</si>
  <si>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</si>
  <si>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</si>
  <si>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</si>
  <si>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</si>
  <si>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</si>
  <si>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</si>
  <si>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</si>
  <si>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</si>
  <si>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</si>
  <si>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</si>
  <si>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</si>
  <si>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</si>
  <si>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</si>
  <si>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</si>
  <si>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</si>
  <si>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</si>
  <si>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</si>
  <si>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</si>
  <si>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</si>
  <si>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</si>
  <si>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</si>
  <si>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</si>
  <si>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</si>
  <si>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</si>
  <si>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</si>
  <si>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</si>
  <si>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</si>
  <si>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</si>
  <si>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</si>
  <si>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</si>
  <si>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</si>
  <si>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</si>
  <si>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</si>
  <si>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</si>
  <si>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</si>
  <si>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</si>
  <si>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</si>
  <si>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</si>
  <si>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</si>
  <si>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</si>
  <si>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</si>
  <si>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</si>
  <si>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</si>
  <si>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</si>
  <si>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</si>
  <si>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</si>
  <si>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</si>
  <si>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</si>
  <si>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</si>
  <si>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</si>
  <si>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</si>
  <si>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</si>
  <si>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</si>
  <si>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</si>
  <si>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</si>
  <si>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</si>
  <si>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</si>
  <si>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</si>
  <si>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</si>
  <si>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</si>
  <si>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</si>
  <si>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</si>
  <si>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</si>
  <si>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</si>
  <si>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</si>
  <si>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</si>
  <si>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</si>
  <si>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</si>
  <si>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</si>
  <si>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</si>
  <si>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</si>
  <si>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</si>
  <si>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</si>
  <si>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</si>
  <si>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</si>
  <si>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</si>
  <si>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</si>
  <si>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</si>
  <si>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</si>
  <si>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</si>
  <si>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</si>
  <si>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</si>
  <si>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</si>
  <si>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</si>
  <si>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</si>
  <si>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</si>
  <si>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</si>
  <si>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</si>
  <si>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</si>
  <si>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</si>
  <si>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</si>
  <si>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</si>
  <si>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</si>
  <si>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</si>
  <si>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</si>
  <si>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</si>
  <si>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</si>
  <si>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</si>
  <si>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</si>
  <si>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</si>
  <si>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</si>
  <si>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</si>
  <si>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</si>
  <si>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</si>
  <si>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</si>
  <si>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</si>
  <si>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</si>
  <si>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</si>
  <si>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</si>
  <si>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</si>
  <si>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</si>
  <si>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</si>
  <si>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</si>
  <si>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</si>
  <si>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</si>
  <si>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</si>
  <si>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</si>
  <si>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</si>
  <si>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</si>
  <si>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</si>
  <si>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</si>
  <si>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</si>
  <si>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</si>
  <si>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</si>
  <si>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</si>
  <si>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</si>
  <si>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</si>
  <si>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</si>
  <si>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</si>
  <si>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</si>
  <si>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</si>
  <si>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</si>
  <si>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</si>
  <si>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</si>
  <si>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</si>
  <si>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</si>
  <si>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</si>
  <si>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</si>
  <si>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</si>
  <si>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</si>
  <si>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</si>
  <si>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</si>
  <si>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</si>
  <si>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</si>
  <si>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</si>
  <si>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</si>
  <si>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</si>
  <si>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</si>
  <si>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</si>
  <si>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</si>
  <si>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</si>
  <si>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</si>
  <si>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</si>
  <si>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</si>
  <si>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</si>
  <si>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</si>
  <si>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</si>
  <si>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</si>
  <si>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</si>
  <si>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</si>
  <si>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</si>
  <si>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</si>
  <si>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</si>
  <si>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</si>
  <si>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</si>
  <si>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</si>
  <si>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</si>
  <si>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</si>
  <si>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</si>
  <si>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</si>
  <si>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</si>
  <si>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</si>
  <si>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</si>
  <si>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</si>
  <si>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</si>
  <si>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</si>
  <si>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</si>
  <si>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</si>
  <si>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</si>
  <si>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</si>
  <si>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</si>
  <si>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</si>
  <si>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</si>
  <si>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</si>
  <si>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</si>
  <si>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</si>
  <si>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</si>
  <si>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</si>
  <si>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</si>
  <si>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</si>
  <si>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</si>
  <si>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</si>
  <si>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</si>
  <si>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</si>
  <si>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</si>
  <si>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</si>
  <si>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</si>
  <si>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</si>
  <si>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</si>
  <si>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</si>
  <si>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</si>
  <si>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</si>
  <si>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</si>
  <si>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</si>
  <si>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</si>
  <si>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</si>
  <si>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</si>
  <si>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</si>
  <si>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</si>
  <si>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</si>
  <si>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</si>
  <si>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</si>
  <si>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</si>
  <si>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</si>
  <si>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</si>
  <si>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</si>
  <si>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</si>
  <si>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</si>
  <si>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</si>
  <si>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</si>
  <si>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</si>
  <si>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</si>
  <si>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</si>
  <si>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</si>
  <si>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</si>
  <si>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</si>
  <si>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</si>
  <si>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</si>
  <si>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</si>
  <si>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</si>
  <si>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</si>
  <si>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</si>
  <si>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</si>
  <si>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</si>
  <si>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</si>
  <si>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</si>
  <si>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</si>
  <si>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</si>
  <si>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</si>
  <si>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</si>
  <si>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</si>
  <si>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</si>
  <si>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</si>
  <si>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</si>
  <si>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</si>
  <si>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</si>
  <si>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</si>
  <si>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</si>
  <si>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</si>
  <si>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</si>
  <si>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</si>
  <si>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</si>
  <si>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</si>
  <si>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</si>
  <si>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</si>
  <si>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</si>
  <si>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</si>
  <si>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</si>
  <si>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</si>
  <si>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</si>
  <si>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</si>
  <si>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</si>
  <si>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</si>
  <si>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</si>
  <si>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</si>
  <si>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</si>
  <si>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</si>
  <si>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</si>
  <si>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</si>
  <si>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</si>
  <si>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</si>
  <si>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</si>
  <si>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</si>
  <si>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</si>
  <si>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</si>
  <si>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</si>
  <si>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</si>
  <si>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</si>
  <si>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</si>
  <si>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</si>
  <si>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</si>
  <si>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</si>
  <si>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</si>
  <si>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</si>
  <si>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</si>
  <si>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</si>
  <si>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</si>
  <si>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</si>
  <si>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</si>
  <si>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</si>
  <si>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</si>
  <si>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</si>
  <si>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</si>
  <si>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</si>
  <si>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</si>
  <si>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</si>
  <si>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</si>
  <si>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</si>
  <si>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</si>
  <si>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</si>
  <si>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</si>
  <si>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</si>
  <si>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</si>
  <si>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</si>
  <si>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</si>
  <si>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</si>
  <si>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</si>
  <si>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</si>
  <si>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</si>
  <si>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</si>
  <si>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</si>
  <si>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</si>
  <si>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</si>
  <si>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</si>
  <si>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</si>
  <si>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</si>
  <si>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</si>
  <si>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</si>
  <si>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</si>
  <si>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</si>
  <si>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</si>
  <si>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</si>
  <si>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</si>
  <si>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</si>
  <si>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</si>
  <si>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</si>
  <si>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</si>
  <si>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</si>
  <si>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</si>
  <si>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</si>
  <si>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</si>
  <si>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</si>
  <si>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</si>
  <si>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</si>
  <si>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</si>
  <si>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</si>
  <si>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</si>
  <si>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</si>
  <si>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</si>
  <si>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</si>
  <si>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</si>
  <si>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</si>
  <si>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</si>
  <si>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</si>
  <si>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</si>
  <si>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</si>
  <si>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</si>
  <si>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</si>
  <si>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</si>
  <si>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</si>
  <si>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</si>
  <si>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</si>
  <si>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</si>
  <si>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</si>
  <si>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</si>
  <si>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</si>
  <si>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</si>
  <si>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</si>
  <si>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</si>
  <si>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</si>
  <si>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</si>
  <si>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</si>
  <si>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</si>
  <si>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</si>
  <si>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</si>
  <si>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</si>
  <si>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</si>
  <si>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</si>
  <si>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</si>
  <si>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</si>
  <si>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</si>
  <si>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</si>
  <si>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</si>
  <si>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</si>
  <si>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</si>
  <si>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</si>
  <si>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</si>
  <si>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</si>
  <si>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</si>
  <si>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</si>
  <si>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</si>
  <si>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</si>
  <si>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</si>
  <si>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</si>
  <si>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</si>
  <si>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</si>
  <si>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</si>
  <si>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</si>
  <si>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</si>
  <si>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</si>
  <si>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</si>
  <si>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</si>
  <si>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</si>
  <si>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</si>
  <si>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</si>
  <si>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</si>
  <si>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</si>
  <si>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</si>
  <si>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</si>
  <si>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</si>
  <si>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</si>
  <si>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</si>
  <si>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</si>
  <si>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</si>
  <si>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</si>
  <si>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</si>
  <si>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</si>
  <si>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</si>
  <si>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</si>
  <si>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</si>
  <si>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</si>
  <si>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</si>
  <si>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</si>
  <si>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</si>
  <si>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</si>
  <si>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</si>
  <si>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</si>
  <si>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</si>
  <si>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</si>
  <si>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</si>
  <si>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</si>
  <si>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</si>
  <si>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</si>
  <si>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</si>
  <si>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</si>
  <si>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</si>
  <si>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</si>
  <si>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</si>
  <si>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</si>
  <si>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</si>
  <si>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</si>
  <si>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</si>
  <si>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</si>
  <si>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</si>
  <si>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</si>
  <si>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</si>
  <si>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</si>
  <si>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</si>
  <si>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</si>
  <si>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</si>
  <si>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</si>
  <si>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</si>
  <si>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</si>
  <si>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</si>
  <si>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</si>
  <si>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</si>
  <si>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</si>
  <si>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</si>
  <si>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</si>
  <si>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</si>
  <si>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</si>
  <si>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</si>
  <si>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</si>
  <si>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</si>
  <si>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</si>
  <si>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</si>
  <si>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</si>
  <si>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</si>
  <si>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</si>
  <si>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</si>
  <si>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</si>
  <si>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</si>
  <si>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</si>
  <si>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</si>
  <si>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</si>
  <si>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</si>
  <si>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</si>
  <si>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</si>
  <si>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</si>
  <si>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</si>
  <si>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</si>
  <si>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</si>
  <si>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</si>
  <si>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</si>
  <si>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</si>
  <si>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</si>
  <si>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</si>
  <si>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</si>
  <si>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</si>
  <si>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</si>
  <si>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</si>
  <si>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</si>
  <si>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</si>
  <si>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</si>
  <si>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</si>
  <si>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</si>
  <si>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</si>
  <si>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</si>
  <si>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</si>
  <si>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</si>
  <si>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</si>
  <si>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</si>
  <si>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</si>
  <si>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</si>
  <si>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</si>
  <si>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</si>
  <si>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</si>
  <si>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</si>
  <si>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</si>
  <si>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</si>
  <si>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</si>
  <si>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</si>
  <si>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</si>
  <si>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</si>
  <si>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</si>
  <si>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</si>
  <si>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</si>
  <si>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</si>
  <si>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</si>
  <si>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</si>
  <si>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</si>
  <si>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</si>
  <si>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</si>
  <si>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</si>
  <si>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</si>
  <si>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</si>
  <si>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</si>
  <si>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</si>
  <si>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</si>
  <si>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</si>
  <si>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</si>
  <si>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</si>
  <si>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</si>
  <si>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</si>
  <si>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</si>
  <si>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</si>
  <si>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</si>
  <si>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</si>
  <si>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</si>
  <si>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</si>
  <si>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</si>
  <si>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</si>
  <si>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</si>
  <si>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</si>
  <si>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</si>
  <si>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</si>
  <si>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</si>
  <si>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</si>
  <si>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</si>
  <si>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</si>
  <si>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</si>
  <si>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</si>
  <si>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</si>
  <si>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</si>
  <si>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</si>
  <si>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</si>
  <si>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</si>
  <si>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</si>
  <si>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</si>
  <si>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</si>
  <si>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</si>
  <si>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</si>
  <si>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</si>
  <si>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</si>
  <si>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</si>
  <si>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</si>
  <si>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</si>
  <si>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</si>
  <si>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</si>
  <si>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</si>
  <si>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</si>
  <si>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</si>
  <si>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</si>
  <si>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</si>
  <si>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</si>
  <si>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</si>
  <si>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</si>
  <si>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</si>
  <si>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</si>
  <si>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</si>
  <si>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</si>
  <si>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</si>
  <si>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</si>
  <si>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</si>
  <si>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</si>
  <si>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</si>
  <si>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</si>
  <si>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</si>
  <si>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</si>
  <si>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</si>
  <si>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</si>
  <si>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</si>
  <si>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</si>
  <si>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</si>
  <si>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</si>
  <si>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</si>
  <si>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</si>
  <si>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</si>
  <si>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</si>
  <si>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</si>
  <si>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</si>
  <si>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</si>
  <si>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</si>
  <si>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</si>
  <si>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</si>
  <si>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</si>
  <si>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</si>
  <si>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</si>
  <si>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</si>
  <si>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</si>
  <si>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</si>
  <si>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</si>
  <si>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</si>
  <si>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</si>
  <si>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</si>
  <si>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</si>
  <si>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</si>
  <si>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</si>
  <si>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</si>
  <si>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</si>
  <si>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</si>
  <si>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</si>
  <si>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</si>
  <si>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</si>
  <si>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</si>
  <si>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</si>
  <si>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</si>
  <si>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</si>
  <si>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</si>
  <si>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</si>
  <si>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</si>
  <si>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</si>
  <si>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</si>
  <si>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</si>
  <si>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</si>
  <si>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</si>
  <si>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</si>
  <si>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</si>
  <si>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</si>
  <si>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</si>
  <si>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</si>
  <si>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</si>
  <si>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</si>
  <si>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</si>
  <si>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</si>
  <si>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</si>
  <si>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</si>
  <si>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</si>
  <si>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</si>
  <si>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</si>
  <si>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</si>
  <si>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</si>
  <si>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</si>
  <si>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</si>
  <si>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</si>
  <si>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</si>
  <si>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</si>
  <si>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</si>
  <si>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</si>
  <si>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</si>
  <si>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</si>
  <si>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</si>
  <si>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</si>
  <si>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</si>
  <si>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</si>
  <si>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</si>
  <si>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</si>
  <si>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</si>
  <si>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</si>
  <si>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</si>
  <si>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</si>
  <si>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</si>
  <si>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</si>
  <si>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</si>
  <si>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</si>
  <si>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</si>
  <si>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</si>
  <si>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</si>
  <si>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</si>
  <si>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</si>
  <si>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</si>
  <si>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</si>
  <si>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</si>
  <si>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</si>
  <si>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</si>
  <si>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</si>
  <si>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</si>
  <si>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</si>
  <si>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</si>
  <si>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</si>
  <si>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</si>
  <si>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</si>
  <si>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</si>
  <si>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</si>
  <si>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</si>
  <si>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</si>
  <si>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</si>
  <si>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</si>
  <si>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</si>
  <si>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</si>
  <si>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</si>
  <si>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</si>
  <si>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</si>
  <si>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</si>
  <si>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</si>
  <si>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</si>
  <si>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</si>
  <si>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</si>
  <si>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</si>
  <si>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</si>
  <si>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</si>
  <si>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</si>
  <si>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</si>
  <si>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</si>
  <si>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</si>
  <si>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</si>
  <si>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</si>
  <si>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</si>
  <si>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</si>
  <si>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</si>
  <si>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</si>
  <si>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</si>
  <si>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</si>
  <si>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</si>
  <si>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</si>
  <si>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</si>
  <si>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</si>
  <si>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</si>
  <si>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</si>
  <si>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</si>
  <si>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</si>
  <si>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</si>
  <si>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</si>
  <si>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</si>
  <si>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</si>
  <si>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</si>
  <si>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</si>
  <si>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</si>
  <si>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</si>
  <si>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</si>
  <si>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</si>
  <si>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</si>
  <si>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</si>
  <si>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</si>
  <si>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</si>
  <si>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</si>
  <si>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</si>
  <si>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</si>
  <si>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</si>
  <si>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</si>
  <si>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</si>
  <si>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</si>
  <si>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</si>
  <si>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</si>
  <si>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</si>
  <si>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</si>
  <si>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</si>
  <si>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</si>
  <si>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</si>
  <si>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</si>
  <si>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</si>
  <si>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</si>
  <si>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</si>
  <si>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</si>
  <si>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</si>
  <si>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</si>
  <si>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</si>
  <si>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</si>
  <si>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</si>
  <si>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</si>
  <si>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</si>
  <si>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</si>
  <si>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</si>
  <si>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</si>
  <si>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</si>
  <si>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</si>
  <si>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</si>
  <si>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</si>
  <si>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</si>
  <si>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</si>
  <si>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</si>
  <si>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</si>
  <si>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</si>
  <si>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</si>
  <si>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</si>
  <si>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</si>
  <si>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</si>
  <si>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</si>
  <si>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</si>
  <si>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</si>
  <si>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</si>
  <si>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</si>
  <si>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</si>
  <si>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</si>
  <si>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</si>
  <si>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</si>
  <si>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</si>
  <si>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</si>
  <si>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</si>
  <si>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</si>
  <si>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</si>
  <si>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</si>
  <si>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</si>
  <si>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</si>
  <si>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</si>
  <si>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</si>
  <si>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</si>
  <si>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</si>
  <si>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</si>
  <si>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</si>
  <si>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</si>
  <si>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</si>
  <si>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</si>
  <si>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</si>
  <si>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</si>
  <si>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</si>
  <si>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</si>
  <si>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</si>
  <si>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</si>
  <si>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</si>
  <si>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</si>
  <si>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</si>
  <si>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</si>
  <si>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</si>
  <si>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</si>
  <si>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</si>
  <si>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</si>
  <si>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</si>
  <si>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</si>
  <si>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</si>
  <si>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</si>
  <si>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</si>
  <si>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</si>
  <si>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</si>
  <si>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</si>
  <si>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</si>
  <si>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</si>
  <si>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</si>
  <si>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</si>
  <si>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</si>
  <si>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</si>
  <si>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</si>
  <si>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</si>
  <si>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</si>
  <si>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</si>
  <si>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</si>
  <si>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</si>
  <si>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</si>
  <si>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</si>
  <si>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</si>
  <si>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</si>
  <si>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</si>
  <si>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</si>
  <si>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</si>
  <si>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</si>
  <si>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</si>
  <si>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</si>
  <si>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</si>
  <si>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</si>
  <si>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</si>
  <si>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</si>
  <si>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</si>
  <si>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</si>
  <si>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</si>
  <si>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</si>
  <si>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</si>
  <si>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</si>
  <si>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</si>
  <si>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</si>
  <si>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</si>
  <si>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</si>
  <si>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</si>
  <si>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</si>
  <si>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</si>
  <si>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</si>
  <si>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</si>
  <si>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</si>
  <si>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</si>
  <si>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</si>
  <si>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</si>
  <si>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</si>
  <si>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</si>
  <si>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</si>
  <si>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</si>
  <si>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</si>
  <si>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</si>
  <si>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</si>
  <si>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</si>
  <si>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</si>
  <si>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</si>
  <si>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</si>
  <si>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</si>
  <si>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</si>
  <si>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</si>
  <si>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</si>
  <si>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</si>
  <si>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</si>
  <si>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</si>
  <si>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</si>
  <si>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</si>
  <si>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</si>
  <si>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</si>
  <si>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</si>
  <si>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</si>
  <si>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</si>
  <si>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</si>
  <si>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</si>
  <si>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</si>
  <si>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</si>
  <si>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</si>
  <si>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</si>
  <si>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</si>
  <si>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</si>
  <si>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</si>
  <si>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</si>
  <si>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</si>
  <si>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</si>
  <si>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</si>
  <si>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</si>
  <si>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</si>
  <si>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</si>
  <si>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</si>
  <si>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</si>
  <si>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</si>
  <si>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</si>
  <si>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</si>
  <si>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</si>
  <si>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</si>
  <si>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</si>
  <si>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</si>
  <si>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</si>
  <si>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</si>
  <si>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</si>
  <si>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</si>
  <si>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</si>
  <si>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</si>
  <si>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</si>
  <si>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</si>
  <si>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</si>
  <si>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</si>
  <si>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</si>
  <si>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</si>
  <si>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</si>
  <si>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</si>
  <si>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</si>
  <si>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</si>
  <si>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</si>
  <si>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</si>
  <si>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</si>
  <si>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</si>
  <si>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</si>
  <si>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</si>
  <si>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</si>
  <si>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</si>
  <si>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</si>
  <si>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</si>
  <si>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</si>
  <si>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</si>
  <si>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</si>
  <si>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</si>
  <si>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</si>
  <si>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</si>
  <si>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</si>
  <si>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</si>
  <si>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</si>
  <si>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</si>
  <si>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</si>
  <si>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</si>
  <si>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</si>
  <si>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</si>
  <si>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</si>
  <si>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</si>
  <si>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</si>
  <si>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</si>
  <si>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</si>
  <si>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</si>
  <si>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</si>
  <si>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</si>
  <si>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</si>
  <si>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</si>
  <si>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</si>
  <si>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</si>
  <si>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</si>
  <si>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</si>
  <si>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</si>
  <si>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</si>
  <si>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</si>
  <si>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</si>
  <si>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</si>
  <si>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</si>
  <si>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</si>
  <si>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</si>
  <si>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</si>
  <si>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</si>
  <si>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</si>
  <si>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</si>
  <si>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</si>
  <si>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</si>
  <si>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</si>
  <si>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</si>
  <si>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</si>
  <si>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</si>
  <si>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</si>
  <si>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</si>
  <si>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</si>
  <si>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</si>
  <si>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</si>
  <si>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</si>
  <si>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</si>
  <si>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</si>
  <si>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</si>
  <si>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</si>
  <si>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</si>
  <si>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</si>
  <si>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</si>
  <si>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</si>
  <si>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</si>
  <si>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</si>
  <si>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</si>
  <si>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</si>
  <si>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</si>
  <si>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</si>
  <si>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</si>
  <si>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</si>
  <si>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</si>
  <si>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</si>
  <si>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</si>
  <si>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</si>
  <si>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</si>
  <si>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</si>
  <si>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</si>
  <si>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</si>
  <si>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</si>
  <si>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</si>
  <si>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</si>
  <si>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</si>
  <si>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</si>
  <si>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</si>
  <si>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</si>
  <si>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</si>
  <si>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</si>
  <si>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</si>
  <si>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</si>
  <si>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</si>
  <si>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</si>
  <si>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</si>
  <si>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</si>
  <si>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</si>
  <si>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</si>
  <si>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</si>
  <si>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</si>
  <si>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</si>
  <si>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</si>
  <si>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</si>
  <si>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</si>
  <si>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</si>
  <si>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</si>
  <si>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</si>
  <si>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</si>
  <si>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</si>
  <si>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</si>
  <si>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</si>
  <si>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</si>
  <si>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</si>
  <si>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</si>
  <si>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</si>
  <si>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</si>
  <si>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</si>
  <si>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</si>
  <si>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</si>
  <si>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</si>
  <si>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</si>
  <si>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</si>
  <si>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</si>
  <si>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</si>
  <si>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</si>
  <si>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</si>
  <si>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</si>
  <si>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</si>
  <si>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</si>
  <si>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</si>
  <si>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</si>
  <si>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</si>
  <si>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</si>
  <si>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</si>
  <si>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</si>
  <si>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</si>
  <si>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</si>
  <si>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</si>
  <si>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</si>
  <si>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</si>
  <si>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</si>
  <si>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</si>
  <si>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</si>
  <si>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</si>
  <si>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</si>
  <si>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</si>
  <si>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</si>
  <si>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</si>
  <si>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</si>
  <si>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</si>
  <si>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</si>
  <si>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</si>
  <si>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</si>
  <si>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</si>
  <si>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</si>
  <si>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</si>
  <si>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</si>
  <si>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</si>
  <si>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</si>
  <si>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</si>
  <si>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</si>
  <si>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</si>
  <si>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</si>
  <si>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</si>
  <si>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</si>
  <si>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</si>
  <si>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</si>
  <si>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</si>
  <si>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</si>
  <si>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</si>
  <si>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</si>
  <si>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</si>
  <si>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</si>
  <si>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</si>
  <si>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</si>
  <si>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</si>
  <si>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</si>
  <si>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</si>
  <si>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</si>
  <si>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</si>
  <si>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</si>
  <si>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</si>
  <si>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</si>
  <si>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</si>
  <si>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</si>
  <si>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</si>
  <si>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</si>
  <si>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</si>
  <si>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</si>
  <si>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</si>
  <si>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</si>
  <si>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</si>
  <si>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</si>
  <si>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</si>
  <si>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</si>
  <si>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</si>
  <si>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</si>
  <si>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</si>
  <si>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</si>
  <si>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</si>
  <si>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</si>
  <si>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</si>
  <si>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</si>
  <si>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</si>
  <si>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</si>
  <si>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</si>
  <si>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</si>
  <si>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</si>
  <si>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</si>
  <si>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</si>
  <si>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</si>
  <si>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</si>
  <si>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</si>
  <si>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</si>
  <si>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</si>
  <si>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</si>
  <si>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</si>
  <si>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</si>
  <si>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</si>
  <si>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</si>
  <si>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</si>
  <si>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</si>
  <si>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</si>
  <si>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</si>
  <si>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</si>
  <si>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</si>
  <si>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</si>
  <si>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</si>
  <si>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</si>
  <si>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</si>
  <si>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</si>
  <si>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</si>
  <si>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</si>
  <si>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</si>
  <si>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</si>
  <si>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</si>
  <si>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</si>
  <si>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</si>
  <si>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</si>
  <si>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</si>
  <si>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</si>
  <si>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</si>
  <si>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</si>
  <si>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</si>
  <si>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</si>
  <si>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</si>
  <si>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</si>
  <si>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</si>
  <si>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</si>
  <si>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</si>
  <si>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</si>
  <si>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</si>
  <si>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</si>
  <si>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</si>
  <si>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</si>
  <si>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</si>
  <si>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</si>
  <si>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</si>
  <si>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</si>
  <si>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</si>
  <si>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</si>
  <si>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</si>
  <si>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</si>
  <si>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</si>
  <si>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</si>
  <si>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</si>
  <si>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</si>
  <si>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</si>
  <si>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</si>
  <si>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</si>
  <si>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</si>
  <si>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</si>
  <si>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</si>
  <si>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</si>
  <si>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</si>
  <si>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</si>
  <si>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</si>
  <si>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</si>
  <si>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</si>
  <si>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</si>
  <si>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</si>
  <si>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</si>
  <si>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</si>
  <si>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</si>
  <si>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</si>
  <si>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</si>
  <si>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</si>
  <si>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</si>
  <si>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</si>
  <si>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</si>
  <si>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</si>
  <si>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</si>
  <si>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</si>
  <si>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</si>
  <si>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</si>
  <si>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</si>
  <si>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</si>
  <si>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</si>
  <si>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</si>
  <si>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</si>
  <si>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</si>
  <si>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</si>
  <si>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</si>
  <si>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</si>
  <si>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</si>
  <si>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</si>
  <si>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</si>
  <si>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</si>
  <si>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</si>
  <si>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</si>
  <si>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</si>
  <si>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</si>
  <si>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</si>
  <si>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</si>
  <si>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</si>
  <si>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</si>
  <si>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</si>
  <si>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</si>
  <si>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</si>
  <si>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</si>
  <si>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</si>
  <si>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</si>
  <si>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</si>
  <si>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</si>
  <si>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</si>
  <si>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</si>
  <si>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</si>
  <si>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</si>
  <si>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</si>
  <si>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</si>
  <si>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</si>
  <si>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</si>
  <si>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</si>
  <si>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</si>
  <si>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</si>
  <si>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</si>
  <si>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</si>
  <si>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</si>
  <si>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</si>
  <si>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</si>
  <si>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</si>
  <si>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</si>
  <si>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</si>
  <si>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</si>
  <si>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</si>
  <si>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</si>
  <si>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</si>
  <si>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</si>
  <si>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</si>
  <si>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</si>
  <si>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</si>
  <si>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</si>
  <si>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</si>
  <si>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</si>
  <si>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</si>
  <si>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</si>
  <si>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</si>
  <si>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</si>
  <si>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</si>
  <si>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</si>
  <si>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</si>
  <si>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</si>
  <si>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</si>
  <si>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</si>
  <si>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</si>
  <si>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</si>
  <si>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</si>
  <si>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</si>
  <si>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</si>
  <si>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</si>
  <si>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</si>
  <si>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</si>
  <si>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</si>
  <si>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</si>
  <si>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</si>
  <si>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</si>
  <si>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</si>
  <si>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</si>
  <si>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</si>
  <si>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</si>
  <si>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</si>
  <si>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</si>
  <si>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</si>
  <si>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</si>
  <si>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</si>
  <si>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</si>
  <si>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</si>
  <si>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</si>
  <si>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</si>
  <si>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</si>
  <si>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</si>
  <si>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</si>
  <si>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</si>
  <si>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</si>
  <si>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</si>
  <si>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</si>
  <si>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</si>
  <si>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</si>
  <si>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</si>
  <si>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</si>
  <si>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</si>
  <si>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</si>
  <si>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</si>
  <si>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</si>
  <si>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</si>
  <si>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</si>
  <si>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</si>
  <si>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</si>
  <si>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</si>
  <si>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</si>
  <si>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</si>
  <si>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</si>
  <si>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</si>
  <si>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</si>
  <si>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</si>
  <si>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</si>
  <si>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</si>
  <si>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</si>
  <si>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</si>
  <si>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</si>
  <si>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</si>
  <si>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</si>
  <si>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</si>
  <si>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</si>
  <si>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</si>
  <si>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</si>
  <si>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</si>
  <si>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</si>
  <si>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</si>
  <si>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</si>
  <si>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</si>
  <si>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</si>
  <si>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</si>
  <si>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</si>
  <si>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</si>
  <si>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</si>
  <si>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</si>
  <si>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</si>
  <si>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</si>
  <si>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</si>
  <si>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</si>
  <si>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</si>
  <si>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</si>
  <si>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</si>
  <si>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</si>
  <si>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</si>
  <si>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</si>
  <si>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</si>
  <si>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</si>
  <si>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</si>
  <si>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</si>
  <si>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</si>
  <si>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</si>
  <si>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</si>
  <si>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</si>
  <si>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</si>
  <si>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</si>
  <si>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</si>
  <si>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</si>
  <si>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</si>
  <si>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</si>
  <si>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</si>
  <si>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</si>
  <si>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</si>
  <si>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</si>
  <si>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</si>
  <si>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</si>
  <si>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</si>
  <si>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</si>
  <si>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</si>
  <si>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</si>
  <si>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</si>
  <si>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</si>
  <si>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</si>
  <si>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</si>
  <si>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</si>
  <si>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</si>
  <si>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</si>
  <si>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</si>
  <si>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</si>
  <si>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</si>
  <si>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</si>
  <si>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</si>
  <si>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</si>
  <si>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</si>
  <si>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</si>
  <si>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</si>
  <si>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</si>
  <si>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</si>
  <si>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</si>
  <si>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</si>
  <si>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</si>
  <si>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</si>
  <si>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</si>
  <si>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</si>
  <si>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</si>
  <si>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</si>
  <si>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</si>
  <si>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</si>
  <si>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</si>
  <si>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</si>
  <si>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</si>
  <si>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</si>
  <si>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</si>
  <si>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</si>
  <si>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</si>
  <si>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</si>
  <si>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</si>
  <si>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</si>
  <si>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</si>
  <si>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</si>
  <si>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</si>
  <si>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</si>
  <si>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</si>
  <si>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</si>
  <si>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</si>
  <si>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</si>
  <si>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</si>
  <si>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</si>
  <si>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</si>
  <si>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</si>
  <si>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</si>
  <si>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</si>
  <si>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</si>
  <si>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</si>
  <si>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</si>
  <si>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</si>
  <si>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</si>
  <si>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</si>
  <si>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</si>
  <si>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</si>
  <si>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</si>
  <si>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</si>
  <si>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</si>
  <si>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</si>
  <si>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</si>
  <si>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</si>
  <si>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</si>
  <si>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</si>
  <si>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</si>
  <si>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</si>
  <si>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</si>
  <si>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</si>
  <si>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</si>
  <si>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</si>
  <si>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</si>
  <si>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</si>
  <si>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</si>
  <si>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</si>
  <si>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</si>
  <si>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</si>
  <si>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</si>
  <si>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</si>
  <si>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</si>
  <si>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</si>
  <si>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</si>
  <si>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</si>
  <si>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</si>
  <si>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</si>
  <si>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</si>
  <si>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</si>
  <si>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</si>
  <si>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</si>
  <si>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</si>
  <si>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</si>
  <si>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</si>
  <si>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</si>
  <si>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</si>
  <si>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</si>
  <si>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</si>
  <si>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</si>
  <si>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</si>
  <si>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</si>
  <si>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</si>
  <si>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</si>
  <si>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</si>
  <si>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</si>
  <si>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</si>
  <si>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</si>
  <si>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</si>
  <si>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</si>
  <si>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</si>
  <si>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</si>
  <si>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</si>
  <si>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</si>
  <si>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</si>
  <si>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</si>
  <si>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</si>
  <si>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</si>
  <si>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</si>
  <si>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</si>
  <si>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</si>
  <si>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</si>
  <si>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</si>
  <si>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</si>
  <si>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</si>
  <si>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</si>
  <si>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</si>
  <si>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</si>
  <si>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</si>
  <si>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</si>
  <si>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</si>
  <si>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</si>
  <si>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</si>
  <si>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</si>
  <si>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</si>
  <si>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</si>
  <si>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</si>
  <si>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</si>
  <si>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</si>
  <si>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</si>
  <si>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</si>
  <si>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</si>
  <si>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</si>
  <si>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</si>
  <si>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</si>
  <si>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</si>
  <si>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</si>
  <si>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</si>
  <si>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</si>
  <si>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</si>
  <si>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</si>
  <si>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</si>
  <si>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</si>
  <si>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</si>
  <si>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</si>
  <si>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</si>
  <si>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</si>
  <si>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</si>
  <si>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</si>
  <si>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</si>
  <si>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</si>
  <si>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</si>
  <si>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</si>
  <si>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</si>
  <si>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</si>
  <si>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</si>
  <si>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</si>
  <si>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</si>
  <si>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</si>
  <si>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</si>
  <si>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</si>
  <si>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</si>
  <si>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</si>
  <si>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</si>
  <si>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</si>
  <si>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</si>
  <si>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</si>
  <si>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</si>
  <si>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</si>
  <si>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</si>
  <si>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</si>
  <si>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</si>
  <si>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</si>
  <si>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</si>
  <si>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</si>
  <si>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</si>
  <si>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</si>
  <si>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</si>
  <si>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</si>
  <si>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</si>
  <si>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</si>
  <si>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</si>
  <si>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</si>
  <si>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</si>
  <si>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</si>
  <si>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</si>
  <si>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</si>
  <si>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</si>
  <si>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</si>
  <si>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</si>
  <si>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</si>
  <si>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</si>
  <si>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</si>
  <si>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TT-20251118-00505 / no pcm</t>
  </si>
  <si>
    <t>site down again , 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</si>
  <si>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</si>
  <si>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</si>
  <si>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</si>
  <si>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</si>
  <si>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</si>
  <si>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</si>
  <si>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</si>
  <si>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</si>
  <si>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</si>
  <si>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</si>
  <si>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</si>
  <si>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</si>
  <si>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</si>
  <si>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</si>
  <si>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</si>
  <si>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</si>
  <si>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</si>
  <si>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</si>
  <si>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</si>
  <si>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</si>
  <si>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</si>
  <si>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</si>
  <si>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</si>
  <si>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</si>
  <si>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</si>
  <si>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</si>
  <si>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</si>
  <si>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</si>
  <si>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</si>
  <si>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</si>
  <si>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</si>
  <si>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</si>
  <si>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</si>
  <si>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</si>
  <si>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</si>
  <si>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</si>
  <si>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</si>
  <si>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</si>
  <si>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</si>
  <si>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</si>
  <si>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</si>
  <si>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</si>
  <si>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</si>
  <si>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</si>
  <si>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</si>
  <si>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</si>
  <si>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</si>
  <si>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</si>
  <si>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</si>
  <si>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</si>
  <si>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</si>
  <si>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</si>
  <si>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</si>
  <si>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</si>
  <si>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</si>
  <si>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</si>
  <si>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</si>
  <si>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</si>
  <si>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</si>
  <si>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</si>
  <si>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</si>
  <si>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</si>
  <si>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</si>
  <si>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</si>
  <si>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</si>
  <si>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</si>
  <si>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</si>
  <si>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</si>
  <si>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</si>
  <si>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</si>
  <si>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</si>
  <si>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</si>
  <si>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</si>
  <si>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</si>
  <si>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</si>
  <si>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</si>
  <si>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</si>
  <si>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</si>
  <si>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</si>
  <si>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</si>
  <si>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</si>
  <si>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</si>
  <si>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</si>
  <si>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</si>
  <si>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</si>
  <si>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</si>
  <si>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</si>
  <si>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</si>
  <si>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</si>
  <si>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</si>
  <si>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</si>
  <si>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</si>
  <si>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PCM-20251118-00001997</t>
  </si>
  <si>
    <t>EM team moved need 10 min</t>
  </si>
  <si>
    <t>PCM-20251118-00002023</t>
  </si>
  <si>
    <t xml:space="preserve">ETA 120 MIN </t>
  </si>
  <si>
    <t>PCM-20251118-00002052</t>
  </si>
  <si>
    <t xml:space="preserve">Site located in deep desert &amp; dangerous area , under night access /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</si>
</sst>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317.05566481481219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8.626666666532401E-2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t="s">
        <v>39025</v>
      </c>
      <c r="B4" s="129" t="str">
        <f>IFERROR(VLOOKUP(D4,DB!A:K,11,0),"")</f>
        <v>R1</v>
      </c>
      <c r="C4" s="129">
        <v>1</v>
      </c>
      <c r="D4" s="129" t="s">
        <v>11783</v>
      </c>
      <c r="E4" s="130" t="s">
        <v>39021</v>
      </c>
      <c r="F4" s="127"/>
      <c r="G4" s="131">
        <f ca="1">IFERROR(NOW()-F4,"")</f>
        <v>45980.004090740738</v>
      </c>
      <c r="H4" s="127">
        <v>45979.984699074077</v>
      </c>
      <c r="I4" s="129" t="str">
        <f>IFERROR(VLOOKUP(D4,DB!A:F,6,0),"")</f>
        <v>SCECO</v>
      </c>
      <c r="J4" s="129" t="str">
        <f>IFERROR(VLOOKUP(D4,DB!A:G,7,0),"")</f>
        <v>Dead</v>
      </c>
      <c r="K4" s="132" t="s">
        <v>39026</v>
      </c>
      <c r="L4" s="133" t="str">
        <f>IFERROR(VLOOKUP(D4,DB!A:I,9,0),"")</f>
        <v>Latis</v>
      </c>
    </row>
    <row r="5" spans="1:15" ht="15" customHeight="1">
      <c r="A5" s="128"/>
      <c r="B5" s="129" t="str">
        <f>IFERROR(VLOOKUP(D5,DB!A:K,11,0),"")</f>
        <v/>
      </c>
      <c r="C5" s="129"/>
      <c r="D5" s="129"/>
      <c r="E5" s="130"/>
      <c r="F5" s="127"/>
      <c r="G5" s="131">
        <f ca="1">IFERROR(NOW()-F5,"")</f>
        <v>45980.004090740738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45980.004090740738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45980.004090740738</v>
      </c>
      <c r="H7" s="127"/>
      <c r="I7" s="129" t="str">
        <f>IFERROR(VLOOKUP(D7,DB!A:F,6,0),"")</f>
        <v/>
      </c>
      <c r="J7" s="129" t="str">
        <f>IFERROR(VLOOKUP(D7,DB!A:G,7,0),"")</f>
        <v/>
      </c>
      <c r="K7" s="132"/>
      <c r="L7" s="133" t="str">
        <f>IFERROR(VLOOKUP(D7,DB!A:I,9,0),"")</f>
        <v/>
      </c>
    </row>
    <row r="8" spans="1:15" ht="15" customHeight="1">
      <c r="A8" s="128"/>
      <c r="B8" s="129" t="str">
        <f>IFERROR(VLOOKUP(D13,DB!A:K,11,0),"")</f>
        <v/>
      </c>
      <c r="C8" s="129"/>
      <c r="D8" s="129"/>
      <c r="E8" s="130"/>
      <c r="F8" s="127"/>
      <c r="G8" s="131">
        <f ca="1">IFERROR(NOW()-F8,"")</f>
        <v>45980.004090740738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45980.004090740738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45980.004090740738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45980.004090740738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45980.004090740738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45980.004090740738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45980.004090740738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45980.004090740738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45980.004090740738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45980.004090740738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45980.004090740738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45980.004090740738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45980.004090740738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45980.004090740738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45980.004090740738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45980.004090740738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45980.004090740738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45980.004090740738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45980.004090740738</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45980.004090740738</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45980.004090740738</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45980.004090740738</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45980.004090740738</v>
      </c>
      <c r="H30" s="127"/>
      <c r="I30" s="129" t="str">
        <f>IFERROR(VLOOKUP(D35,DB!A:F,6,0),"")</f>
        <v/>
      </c>
      <c r="J30" s="129" t="str">
        <f>IFERROR(VLOOKUP(D35,DB!A:G,7,0),"")</f>
        <v/>
      </c>
      <c r="K30" s="132"/>
      <c r="L30" s="133" t="str">
        <f>IFERROR(VLOOKUP(D35,DB!A:I,9,0),"")</f>
        <v/>
      </c>
    </row>
    <row r="31" spans="1:12" ht="15" customHeight="1">
      <c r="A31" s="128"/>
      <c r="B31" s="129" t="str">
        <f>IFERROR(VLOOKUP(#REF!,DB!A:K,11,0),"")</f>
        <v/>
      </c>
      <c r="C31" s="129"/>
      <c r="D31" s="129"/>
      <c r="E31" s="130"/>
      <c r="F31" s="127"/>
      <c r="G31" s="131">
        <f ca="1">IFERROR(NOW()-F31,"")</f>
        <v>45980.004090740738</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45980.004090740738</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45980.004090740738</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45980.004090740738</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45980.004090740738</v>
      </c>
      <c r="H35" s="127"/>
      <c r="I35" s="129" t="str">
        <f>IFERROR(VLOOKUP(#REF!,DB!A:F,6,0),"")</f>
        <v/>
      </c>
      <c r="J35" s="129" t="str">
        <f>IFERROR(VLOOKUP(#REF!,DB!A:G,7,0),"")</f>
        <v/>
      </c>
      <c r="K35" s="132"/>
      <c r="L35" s="133" t="str">
        <f>IFERROR(VLOOKUP(#REF!,DB!A:I,9,0),"")</f>
        <v/>
      </c>
    </row>
    <row r="36" spans="1:12" ht="15" customHeight="1">
      <c r="A36" s="128"/>
      <c r="B36" s="129" t="str">
        <f>IFERROR(VLOOKUP(D36,DB!A:K,11,0),"")</f>
        <v/>
      </c>
      <c r="C36" s="129"/>
      <c r="D36" s="129"/>
      <c r="E36" s="130"/>
      <c r="F36" s="127"/>
      <c r="G36" s="131">
        <f ca="1">IFERROR(NOW()-F36,"")</f>
        <v>45980.004090740738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45980.004090740738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45980.004090740738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45980.004090740738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45980.004090740738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45980.004090740738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45980.004090740738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45980.004090740738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45980.004090740738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45980.004090740738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45980.004090740738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45980.004090740738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45980.004090740738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45980.004090740738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45980.004090740738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45980.004090740738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45980.004090740738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45980.004090740738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45980.004090740738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45980.004090740738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45980.004090740738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45980.004090740738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45980.004090740738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45980.004090740738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45980.004090740738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45980.004090740738</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155.00425277777686</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45980.004090740738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45980.004090740738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45980.004090740738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45980.004090740738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45980.004090740738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45980.004090740738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45980.004090740738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45980.004090740738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45980.004090740738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45980.004090740738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45980.004090740738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45980.004090740738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45980.004090740738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45980.004090740738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45980.004090740738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45980.004090740738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45980.004090740738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45980.004090740738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45980.004090740738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45980.004090740738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45980.004090740738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45980.004090740738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45980.004090740738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45980.004090740738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45980.004090740738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45980.004090740738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45980.004090740738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45980.004090740738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45980.004090740738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45980.004090740738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45980.004090740738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45980.004090740738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45980.004090740738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45980.004090740738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45980.004090740738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45980.004090740738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45980.004090740738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45980.004090740738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45980.004090740738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45980.004090740738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45980.004090740738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45980.004090740738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45980.004090740738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45980.004090740738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45980.004090740738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45980.004090740738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45980.004090740738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45980.004090740738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45980.004090740738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45980.004090740738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45980.004090740738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45980.004090740738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45980.004090740738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45980.004090740738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45980.004090740738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45980.004090740738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45980.004090740738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45980.004090740738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45980.004090740738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45980.004090740738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45980.004090740738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45980.004090740738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45980.004090740738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45980.004090740738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45980.004090740738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45980.004090740738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45980.004090740738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45980.004090740738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45980.004090740738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45980.004090740738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45980.004090740738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45980.004090740738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45980.004090740738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45980.004090740738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45980.004090740738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45980.004090740738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45980.004090740738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45980.004090740738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45980.004090740738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45980.004090740738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45980.004090740738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45980.004090740738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45980.004090740738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45980.004090740738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45980.004090740738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45980.004090740738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45980.004090740738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45980.004090740738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45980.004090740738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45980.004090740738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45980.004090740738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45980.004090740738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45980.004090740738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45980.004090740738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45980.004090740738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45980.004090740738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45980.004090740738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45980.004090740738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45980.004090740738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45980.004090740738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45980.004090740738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45980.004090740738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45980.004090740738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45980.004090740738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45980.004090740738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45980.004090740738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45980.004090740738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45980.004090740738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45980.004090740738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45980.004090740738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45980.004090740738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45980.004090740738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45980.004090740738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45980.004090740738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45980.004090740738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45980.004090740738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45980.004090740738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45980.004090740738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45980.004090740738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45980.004090740738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45980.004090740738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45980.004090740738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45980.004090740738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45980.004090740738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45980.004090740738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45980.004090740738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45980.004090740738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45980.004090740738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45980.004090740738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45980.004090740738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45980.004090740738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45980.004090740738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45980.004090740738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45980.004090740738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45980.004090740738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45980.004090740738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45980.004090740738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45980.004090740738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45980.004090740738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45980.004090740738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45980.004090740738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45980.004090740738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45980.004090740738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45980.004090740738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45980.004090740738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45980.004090740738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45980.004090740738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45980.004090740738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45980.004090740738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45980.004090740738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45980.004090740738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45980.004090740738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45980.004090740738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45980.004090740738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45980.004090740738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45980.004090740738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45980.004090740738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45980.004090740738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45980.004090740738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45980.004090740738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45980.004090740738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45980.004090740738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45980.004090740738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45980.004090740738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45980.004090740738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45980.004090740738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45980.004090740738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45980.004090740738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45980.004090740738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45980.004090740738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45980.004090740738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45980.004090740738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45980.004090740738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45980.004090740738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45980.004090740738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45980.004090740738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45980.004090740738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45980.004090740738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45980.004090740738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45980.004090740738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45980.004090740738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45980.004090740738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45980.004090740738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45980.004090740738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45980.004090740738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45980.004090740738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45980.004090740738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45980.004090740738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45980.004090740738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45980.004090740738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45980.004090740738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45980.004090740738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45980.004090740738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45980.004090740738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45980.004090740738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45980.004090740738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45980.004090740738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45980.004090740738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45980.004090740738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45980.004090740738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45980.004090740738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45980.004090740738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45980.004090740738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45980.004090740738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45980.004090740738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45980.004090740738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45980.004090740738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45980.004090740738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45980.004090740738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45980.004090740738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45980.004090740738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45980.004090740738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45980.004090740738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45980.004090740738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45980.004090740738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45980.004090740738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45980.004090740738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45980.004090740738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45980.004090740738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45980.004090740738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45980.004090740738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45980.004090740738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45980.004090740738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45980.004090740738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45980.004090740738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45980.004090740738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45980.004090740738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45980.004090740738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45980.004090740738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45980.004090740738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45980.004090740738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45980.004090740738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45980.004090740738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45980.004090740738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45980.004090740738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45980.004090740738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45980.004090740738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45980.004090740738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45980.004090740738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45980.004090740738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45980.004090740738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45980.004090740738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45980.004090740738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45980.004090740738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45980.004090740738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45980.004090740738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45980.004090740738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45980.004090740738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45980.004090740738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45980.004090740738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45980.004090740738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45980.004090740738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45980.004090740738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45980.004090740738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45980.004090740738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45980.004090740738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45980.004090740738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45980.004090740738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45980.004090740738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45980.004090740738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45980.004090740738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45980.004090740738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45980.004090740738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45980.004090740738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45980.004090740738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45980.004090740738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45980.004090740738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45980.004090740738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45980.004090740738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45980.004090740738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45980.004090740738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45980.004090740738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45980.004090740738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45980.004090740738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45980.004090740738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45980.004090740738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45980.004090740738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45980.004090740738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45980.004090740738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45980.004090740738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45980.004090740738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45980.004090740738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45980.004090740738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45980.004090740738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45980.004090740738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45980.004090740738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45980.004090740738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45980.004090740738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45980.004090740738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45980.004090740738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45980.004090740738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45980.004090740738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45980.004090740738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45980.004090740738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45980.004090740738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45980.004090740738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45980.004090740738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45980.004090740738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45980.004090740738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45980.004090740738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45980.004090740738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45980.004090740738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45980.004090740738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45980.004090740738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45980.004090740738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45980.004090740738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45980.004090740738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45980.004090740738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45980.004090740738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45980.004090740738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45980.004090740738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45980.004090740738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45980.004090740738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45980.004090740738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45980.004090740738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45980.004090740738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45980.004090740738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45980.004090740738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45980.004090740738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45980.004090740738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45980.004090740738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45980.004090740738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45980.004090740738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45980.004090740738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45980.004090740738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45980.004090740738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45980.004090740738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45980.004090740738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45980.004090740738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45980.004090740738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45980.004090740738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45980.004090740738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45980.004090740738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45980.004090740738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45980.004090740738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45980.004090740738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45980.004090740738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45980.004090740738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45980.004090740738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45980.004090740738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45980.004090740738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45980.004090740738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45980.004090740738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45980.004090740738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45980.004090740738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45980.004090740738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45980.004090740738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45980.004090740738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45980.004090740738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45980.004090740738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45980.004090740738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45980.004090740738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45980.004090740738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45980.004090740738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45980.004090740738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45980.004090740738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45980.004090740738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45980.004090740738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45980.004090740738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45980.004090740738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45980.004090740738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45980.004090740738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45980.004090740738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45980.004090740738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45980.004090740738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45980.004090740738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45980.004090740738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45980.004090740738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45980.004090740738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45980.004090740738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45980.004090740738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45980.004090740738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45980.004090740738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45980.004090740738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45980.004090740738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45980.004090740738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45980.004090740738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45980.004090740738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45980.004090740738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45980.004090740738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45980.004090740738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45980.004090740738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45980.004090740738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45980.004090740738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45980.004090740738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45980.004090740738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45980.004090740738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45980.004090740738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45980.004090740738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45980.004090740738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45980.004090740738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45980.004090740738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45980.004090740738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45980.004090740738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45980.004090740738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45980.004090740738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45980.004090740738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45980.004090740738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45980.004090740738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45980.004090740738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45980.004090740738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45980.004090740738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45980.004090740738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45980.004090740738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45980.004090740738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45980.004090740738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45980.004090740738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45980.004090740738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45980.004090740738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45980.004090740738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45980.004090740738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45980.004090740738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45980.004090740738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45980.004090740738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45980.004090740738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45980.004090740738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45980.004090740738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45980.004090740738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45980.004090740738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45980.004090740738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45980.004090740738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45980.004090740738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45980.004090740738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45980.004090740738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45980.004090740738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45980.004090740738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45980.004090740738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45980.004090740738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45980.004090740738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45980.004090740738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45980.004090740738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45980.004090740738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45980.004090740738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45980.004090740738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45980.004090740738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45980.004090740738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45980.004090740738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45980.004090740738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45980.004090740738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45980.004090740738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45980.004090740738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45980.004090740738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45980.004090740738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45980.004090740738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45980.004090740738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45980.004090740738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45980.004090740738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45980.004090740738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45980.004090740738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45980.004090740738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45980.004090740738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45980.004090740738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45980.004090740738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45980.004090740738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45980.004090740738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45980.004090740738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45980.004090740738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45980.004090740738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45980.004090740738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45980.004090740738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45980.004090740738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45980.004090740738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45980.004090740738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45980.004090740738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45980.004090740738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45980.004090740738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45980.004090740738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45980.004090740738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45980.004090740738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45980.004090740738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45980.004090740738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45980.004090740738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45980.004090740738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45980.004090740738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45980.004090740738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45980.004090740738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45980.004090740738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45980.004090740738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45980.004090740738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45980.004090740738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45980.004090740738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45980.004090740738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45980.004090740738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45980.004090740738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45980.004090740738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45980.004090740738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45980.004090740738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45980.004090740738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45980.004090740738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45980.004090740738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45980.004090740738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45980.004090740738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45980.004090740738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45980.004090740738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45980.004090740738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45980.004090740738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45980.004090740738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45980.004090740738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45980.004090740738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45980.004090740738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45980.004090740738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45980.004090740738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45980.004090740738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45980.004090740738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45980.004090740738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45980.004090740738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45980.004090740738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45980.004090740738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45980.004090740738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45980.004090740738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45980.004090740738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45980.004090740738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45980.004090740738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45980.004090740738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45980.004090740738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45980.004090740738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45980.004090740738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45980.004090740738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45980.004090740738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45980.004090740738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45980.004090740738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45980.004090740738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45980.004090740738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45980.004090740738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45980.004090740738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45980.004090740738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45980.004090740738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45980.004090740738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45980.004090740738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45980.004090740738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45980.004090740738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45980.004090740738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45980.004090740738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45980.004090740738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45980.004090740738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45980.004090740738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45980.004090740738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45980.004090740738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45980.004090740738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45980.004090740738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45980.004090740738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45980.004090740738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45980.004090740738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45980.004090740738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45980.004090740738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45980.004090740738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45980.004090740738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45980.004090740738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45980.004090740738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45980.004090740738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45980.004090740738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45980.004090740738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45980.004090740738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45980.004090740738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45980.004090740738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45980.004090740738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45980.004090740738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45980.004090740738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45980.004090740738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45980.004090740738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45980.004090740738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45980.004090740738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45980.004090740738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45980.004090740738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45980.004090740738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45980.004090740738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45980.004090740738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45980.004090740738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45980.004090740738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45980.004090740738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45980.004090740738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45980.004090740738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45980.004090740738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45980.004090740738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45980.004090740738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45980.004090740738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45980.004090740738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45980.004090740738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45980.004090740738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45980.004090740738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45980.004090740738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45980.004090740738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45980.004090740738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45980.004090740738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45980.004090740738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45980.004090740738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45980.004090740738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45980.004090740738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45980.004090740738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45980.004090740738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45980.004090740738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45980.004090740738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45980.004090740738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45980.004090740738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45980.004090740738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45980.004090740738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45980.004090740738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45980.004090740738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45980.004090740738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45980.004090740738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45980.004090740738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45980.004090740738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45980.004090740738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45980.004090740738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45980.004090740738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45980.004090740738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45980.004090740738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45980.004090740738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45980.004090740738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45980.004090740738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45980.004090740738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45980.004090740738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45980.004090740738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45980.004090740738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45980.004090740738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45980.004090740738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45980.004090740738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45980.004090740738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45980.004090740738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45980.004090740738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45980.004090740738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45980.004090740738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45980.004090740738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45980.004090740738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45980.004090740738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45980.004090740738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45980.004090740738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45980.004090740738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45980.004090740738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45980.004090740738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45980.004090740738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45980.004090740738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45980.004090740738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45980.004090740738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45980.004090740738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45980.004090740738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45980.004090740738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45980.004090740738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45980.004090740738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45980.004090740738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45980.004090740738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45980.004090740738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45980.004090740738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45980.004090740738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45980.004090740738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45980.004090740738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45980.004090740738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45980.004090740738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45980.004090740738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45980.004090740738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45980.004090740738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45980.004090740738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45980.004090740738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45980.004090740738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45980.004090740738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45980.004090740738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45980.004090740738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45980.004090740738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45980.004090740738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45980.004090740738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45980.004090740738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45980.004090740738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45980.004090740738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45980.004090740738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45980.004090740738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45980.004090740738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45980.004090740738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45980.004090740738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45980.004090740738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45980.004090740738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45980.004090740738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45980.004090740738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45980.004090740738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45980.004090740738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45980.004090740738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45980.004090740738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45980.004090740738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45980.004090740738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45980.004090740738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45980.004090740738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45980.004090740738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45980.004090740738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45980.004090740738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45980.004090740738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45980.004090740738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45980.004090740738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45980.004090740738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45980.004090740738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45980.004090740738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45980.004090740738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45980.004090740738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45980.004090740738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45980.004090740738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45980.004090740738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45980.004090740738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45980.004090740738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45980.004090740738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45980.004090740738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45980.004090740738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45980.004090740738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45980.004090740738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45980.004090740738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45980.004090740738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45980.004090740738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45980.004090740738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45980.004090740738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45980.004090740738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45980.004090740738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45980.004090740738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45980.004090740738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45980.004090740738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45980.004090740738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45980.004090740738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45980.004090740738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45980.004090740738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45980.004090740738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45980.004090740738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45980.004090740738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45980.004090740738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45980.004090740738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45980.004090740738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45980.004090740738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45980.004090740738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45980.004090740738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45980.004090740738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45980.004090740738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45980.004090740738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45980.004090740738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45980.004090740738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45980.004090740738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45980.004090740738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45980.004090740738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45980.004090740738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45980.004090740738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45980.004090740738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45980.004090740738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45980.004090740738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45980.004090740738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45980.004090740738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45980.004090740738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45980.004090740738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45980.004090740738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45980.004090740738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45980.004090740738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45980.004090740738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45980.004090740738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45980.004090740738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45980.004090740738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45980.004090740738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45980.004090740738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45980.004090740738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45980.004090740738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45980.004090740738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45980.004090740738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45980.004090740738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45980.004090740738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45980.004090740738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45980.004090740738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45980.004090740738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45980.004090740738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45980.004090740738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45980.004090740738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45980.004090740738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45980.004090740738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45980.004090740738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45980.004090740738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45980.004090740738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45980.004090740738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45980.004090740738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45980.004090740738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45980.004090740738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45980.004090740738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45980.004090740738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45980.004090740738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45980.004090740738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45980.004090740738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45980.004090740738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45980.004090740738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45980.004090740738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45980.004090740738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45980.004090740738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45980.004090740738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45980.004090740738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45980.004090740738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45980.004090740738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45980.004090740738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45980.004090740738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45980.004090740738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45980.004090740738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45980.004090740738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45980.004090740738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45980.004090740738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45980.004090740738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45980.004090740738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45980.004090740738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45980.004090740738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45980.004090740738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45980.004090740738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45980.004090740738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45980.004090740738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45980.004090740738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45980.004090740738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45980.004090740738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45980.004090740738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45980.004090740738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45980.004090740738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45980.004090740738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45980.004090740738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45980.004090740738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45980.004090740738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45980.004090740738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45980.004090740738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45980.004090740738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45980.004090740738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45980.004090740738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45980.004090740738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45980.004090740738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45980.004090740738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45980.004090740738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45980.004090740738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45980.004090740738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45980.004090740738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45980.004090740738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45980.004090740738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45980.004090740738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45980.004090740738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45980.004090740738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45980.004090740738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45980.004090740738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45980.004090740738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45980.004090740738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45980.004090740738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45980.004090740738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45980.004090740738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45980.004090740738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45980.004090740738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45980.004090740738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45980.004090740738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45980.004090740738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45980.004090740738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45980.004090740738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45980.004090740738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45980.004090740738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45980.004090740738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45980.004090740738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45980.004090740738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45980.004090740738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45980.004090740738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45980.004090740738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45980.004090740738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45980.004090740738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45980.004090740738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45980.004090740738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45980.004090740738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45980.004090740738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45980.004090740738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45980.004090740738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45980.004090740738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45980.004090740738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45980.004090740738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45980.004090740738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45980.004090740738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45980.004090740738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45980.004090740738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45980.004090740738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45980.004090740738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45980.004090740738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45980.004090740738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45980.004090740738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45980.004090740738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45980.004090740738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45980.004090740738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45980.004090740738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45980.004090740738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45980.004090740738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45980.004090740738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45980.004090740738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45980.004090740738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45980.004090740738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45980.004090740738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45980.004090740738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45980.004090740738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45980.004090740738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45980.004090740738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45980.004090740738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45980.004090740738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45980.004090740738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45980.004090740738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45980.004090740738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45980.004090740738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45980.004090740738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45980.004090740738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45980.004090740738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45980.004090740738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45980.004090740738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45980.004090740738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45980.004090740738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45980.004090740738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45980.004090740738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45980.004090740738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45980.004090740738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45980.004090740738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45980.004090740738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45980.004090740738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45980.004090740738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45980.004090740738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45980.004090740738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45980.004090740738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45980.004090740738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45980.004090740738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45980.004090740738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45980.004090740738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45980.004090740738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45980.004090740738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45980.004090740738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45980.004090740738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45980.004090740738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45980.004090740738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45980.004090740738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45980.004090740738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45980.004090740738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45980.004090740738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45980.004090740738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45980.004090740738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45980.004090740738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45980.004090740738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45980.004090740738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45980.004090740738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45980.004090740738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45980.004090740738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45980.004090740738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45980.004090740738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45980.004090740738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45980.004090740738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45980.004090740738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45980.004090740738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45980.004090740738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45980.004090740738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45980.004090740738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45980.004090740738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45980.004090740738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45980.004090740738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45980.004090740738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45980.004090740738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45980.004090740738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45980.004090740738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45980.004090740738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45980.004090740738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45980.004090740738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45980.004090740738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45980.004090740738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45980.004090740738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45980.004090740738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45980.004090740738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45980.004090740738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45980.004090740738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45980.004090740738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45980.004090740738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45980.004090740738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45980.004090740738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45980.004090740738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45980.004090740738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45980.004090740738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45980.004090740738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45980.004090740738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45980.004090740738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45980.004090740738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45980.004090740738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45980.004090740738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45980.004090740738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45980.004090740738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45980.004090740738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45980.004090740738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45980.004090740738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45980.004090740738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45980.004090740738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45980.004090740738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45980.004090740738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45980.004090740738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45980.004090740738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45980.004090740738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45980.004090740738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45980.004090740738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45980.004090740738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45980.004090740738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45980.004090740738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45980.004090740738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45980.004090740738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45980.004090740738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45980.004090740738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45980.004090740738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45980.004090740738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45980.004090740738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45980.004090740738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45980.004090740738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45980.004090740738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45980.004090740738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45980.004090740738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45980.004090740738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45980.004090740738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45980.004090740738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45980.004090740738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45980.004090740738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45980.004090740738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45980.004090740738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45980.004090740738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45980.004090740738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45980.004090740738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45980.004090740738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45980.004090740738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45980.004090740738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45980.004090740738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45980.004090740738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45980.004090740738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45980.004090740738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45980.004090740738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45980.004090740738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45980.004090740738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45980.004090740738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45980.004090740738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45980.004090740738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45980.004090740738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45980.004090740738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45980.004090740738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45980.004090740738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45980.004090740738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45980.004090740738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45980.004090740738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45980.004090740738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45980.004090740738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45980.004090740738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45980.004090740738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45980.004090740738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45980.004090740738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45980.004090740738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45980.004090740738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45980.004090740738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45980.004090740738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45980.004090740738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45980.004090740738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45980.004090740738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45980.004090740738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45980.004090740738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45980.004090740738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45980.004090740738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45980.004090740738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45980.004090740738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45980.004090740738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45980.004090740738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45980.004090740738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45980.004090740738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45980.004090740738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45980.004090740738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45980.004090740738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45980.004090740738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45980.004090740738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45980.004090740738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45980.004090740738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45980.004090740738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45980.004090740738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45980.004090740738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45980.004090740738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45980.004090740738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45980.004090740738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45980.004090740738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45980.004090740738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45980.004090740738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45980.004090740738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45980.004090740738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45980.004090740738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45980.004090740738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45980.004090740738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45980.004090740738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45980.004090740738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45980.004090740738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45980.004090740738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45980.004090740738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45980.004090740738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45980.004090740738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45980.004090740738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45980.004090740738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45980.004090740738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45980.004090740738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45980.004090740738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45980.004090740738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45980.004090740738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45980.004090740738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45980.004090740738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45980.004090740738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45980.004090740738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45980.004090740738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45980.004090740738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45980.004090740738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45980.004090740738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45980.004090740738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45980.004090740738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45980.004090740738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45980.004090740738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45980.004090740738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45980.004090740738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45980.004090740738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45980.004090740738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45980.004090740738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45980.004090740738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45980.004090740738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45980.004090740738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45980.004090740738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45980.004090740738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45980.004090740738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45980.004090740738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45980.004090740738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45980.004090740738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45980.004090740738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45980.004090740738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45980.004090740738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45980.004090740738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45980.004090740738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45980.004090740738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45980.004090740738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45980.004090740738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45980.004090740738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45980.004090740738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45980.004090740738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45980.004090740738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45980.004090740738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45980.004090740738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45980.004090740738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45980.004090740738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45980.004090740738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45980.004090740738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45980.004090740738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45980.004090740738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45980.004090740738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45980.004090740738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45980.004090740738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45980.004090740738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45980.004090740738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45980.004090740738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45980.004090740738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45980.004090740738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45980.004090740738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45980.004090740738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45980.004090740738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45980.004090740738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45980.004090740738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45980.004090740738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45980.004090740738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45980.004090740738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45980.004090740738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45980.004090740738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45980.004090740738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45980.004090740738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45980.004090740738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45980.004090740738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45980.004090740738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45980.004090740738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45980.004090740738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45980.004090740738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45980.004090740738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45980.004090740738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45980.004090740738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45980.004090740738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45980.004090740738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45980.004090740738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45980.004090740738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45980.004090740738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45980.004090740738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45980.004090740738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45980.004090740738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276.52337314814213</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ca="1">IFERROR(NOW()-F3,"")</f>
        <v>45980.004090740738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45980.004090740738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45980.004090740738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45980.004090740738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45980.004090740738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45980.004090740738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45980.004090740738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45980.004090740738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45980.004090740738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45980.004090740738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45980.004090740738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45980.004090740738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45980.004090740738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45980.004090740738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45980.004090740738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45980.004090740738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45980.004090740738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45980.004090740738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45980.004090740738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45980.004090740738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45980.004090740738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45980.004090740738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45980.004090740738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45980.004090740738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45980.004090740738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45980.004090740738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45980.004090740738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45980.004090740738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45980.004090740738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45980.004090740738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45980.004090740738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45980.004090740738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45980.004090740738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45980.004090740738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45980.004090740738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45980.004090740738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45980.004090740738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45980.004090740738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45980.004090740738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45980.004090740738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45980.004090740738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45980.004090740738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45980.004090740738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45980.004090740738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45980.004090740738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45980.004090740738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45980.004090740738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45980.004090740738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45980.004090740738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45980.004090740738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45980.004090740738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45980.004090740738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45980.004090740738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45980.004090740738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45980.004090740738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45980.004090740738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45980.004090740738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45980.004090740738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45980.004090740738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45980.004090740738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45980.004090740738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45980.004090740738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45980.004090740738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45980.004090740738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45980.004090740738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45980.004090740738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45980.004090740738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45980.004090740738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45980.004090740738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45980.004090740738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45980.004090740738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45980.004090740738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45980.004090740738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45980.004090740738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45980.004090740738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45980.004090740738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45980.004090740738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45980.004090740738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45980.004090740738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45980.004090740738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45980.004090740738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45980.004090740738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45980.004090740738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45980.004090740738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45980.004090740738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45980.004090740738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45980.004090740738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45980.004090740738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45980.004090740738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45980.004090740738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45980.004090740738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45980.004090740738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45980.004090740738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45980.004090740738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45980.004090740738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45980.004090740738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45980.004090740738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45980.004090740738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45980.004090740738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45980.004090740738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45980.004090740738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45980.004090740738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45980.004090740738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45980.004090740738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45980.004090740738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45980.004090740738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45980.004090740738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45980.004090740738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45980.004090740738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45980.004090740738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45980.004090740738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45980.004090740738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45980.004090740738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45980.004090740738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45980.004090740738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45980.004090740738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45980.004090740738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45980.004090740738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45980.004090740738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45980.004090740738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45980.004090740738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45980.004090740738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45980.004090740738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45980.004090740738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45980.004090740738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45980.004090740738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45980.004090740738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45980.004090740738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45980.004090740738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45980.004090740738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45980.004090740738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45980.004090740738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45980.004090740738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45980.004090740738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45980.004090740738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45980.004090740738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45980.004090740738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45980.004090740738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45980.004090740738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45980.004090740738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45980.004090740738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45980.004090740738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45980.004090740738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45980.004090740738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45980.004090740738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45980.004090740738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45980.004090740738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45980.004090740738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45980.004090740738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45980.004090740738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45980.004090740738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45980.004090740738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45980.004090740738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45980.004090740738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45980.004090740738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45980.004090740738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45980.004090740738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45980.004090740738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45980.004090740738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45980.004090740738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45980.004090740738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45980.004090740738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45980.004090740738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45980.004090740738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45980.004090740738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45980.004090740738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45980.004090740738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45980.004090740738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45980.004090740738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45980.004090740738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45980.004090740738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45980.004090740738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45980.004090740738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45980.004090740738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45980.004090740738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45980.004090740738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45980.004090740738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45980.004090740738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45980.004090740738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45980.004090740738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45980.004090740738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45980.004090740738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45980.004090740738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45980.004090740738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45980.004090740738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45980.004090740738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45980.004090740738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45980.004090740738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45980.004090740738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45980.004090740738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45980.004090740738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45980.004090740738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45980.004090740738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45980.004090740738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45980.004090740738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45980.004090740738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45980.004090740738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45980.004090740738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45980.004090740738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45980.004090740738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45980.004090740738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45980.004090740738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45980.004090740738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45980.004090740738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45980.004090740738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45980.004090740738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45980.004090740738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45980.004090740738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45980.004090740738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45980.004090740738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45980.004090740738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45980.004090740738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45980.004090740738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45980.004090740738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45980.004090740738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45980.004090740738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45980.004090740738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45980.004090740738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45980.004090740738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45980.004090740738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45980.004090740738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45980.004090740738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45980.004090740738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45980.004090740738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45980.004090740738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45980.004090740738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45980.004090740738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45980.004090740738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45980.004090740738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45980.004090740738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45980.004090740738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45980.004090740738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45980.004090740738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45980.004090740738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45980.004090740738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45980.004090740738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45980.004090740738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45980.004090740738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45980.004090740738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45980.004090740738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45980.004090740738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45980.004090740738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45980.004090740738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45980.004090740738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45980.004090740738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45980.004090740738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45980.004090740738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45980.004090740738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45980.004090740738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45980.004090740738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45980.004090740738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45980.004090740738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45980.004090740738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45980.004090740738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45980.004090740738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45980.004090740738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45980.004090740738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45980.004090740738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45980.004090740738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45980.004090740738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45980.004090740738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45980.004090740738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45980.004090740738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45980.004090740738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45980.004090740738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45980.004090740738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45980.004090740738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45980.004090740738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45980.004090740738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45980.004090740738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45980.004090740738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45980.004090740738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45980.004090740738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45980.004090740738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45980.004090740738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45980.004090740738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45980.004090740738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45980.004090740738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45980.004090740738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45980.004090740738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45980.004090740738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45980.004090740738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45980.004090740738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45980.004090740738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45980.004090740738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45980.004090740738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45980.004090740738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45980.004090740738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45980.004090740738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45980.004090740738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45980.004090740738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45980.004090740738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45980.004090740738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45980.004090740738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45980.004090740738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45980.004090740738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45980.004090740738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45980.004090740738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45980.004090740738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45980.004090740738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45980.004090740738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45980.004090740738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45980.004090740738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45980.004090740738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45980.004090740738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45980.004090740738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45980.004090740738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45980.004090740738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45980.004090740738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45980.004090740738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45980.004090740738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45980.004090740738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45980.004090740738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45980.004090740738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45980.004090740738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45980.004090740738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45980.004090740738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45980.004090740738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45980.004090740738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45980.004090740738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45980.004090740738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45980.004090740738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45980.004090740738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45980.004090740738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45980.004090740738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45980.004090740738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45980.004090740738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45980.004090740738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45980.004090740738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45980.004090740738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45980.004090740738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45980.004090740738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45980.004090740738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45980.004090740738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45980.004090740738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45980.004090740738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45980.004090740738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45980.004090740738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45980.004090740738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45980.004090740738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45980.004090740738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45980.004090740738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45980.004090740738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45980.004090740738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45980.004090740738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45980.004090740738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45980.004090740738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45980.004090740738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45980.004090740738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45980.004090740738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45980.004090740738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45980.004090740738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45980.004090740738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45980.004090740738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45980.004090740738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45980.004090740738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45980.004090740738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45980.004090740738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45980.004090740738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45980.004090740738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45980.004090740738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45980.004090740738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45980.004090740738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45980.004090740738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45980.004090740738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45980.004090740738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45980.004090740738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45980.004090740738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45980.004090740738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45980.004090740738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45980.004090740738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45980.004090740738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45980.004090740738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45980.004090740738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45980.004090740738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45980.004090740738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45980.004090740738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45980.004090740738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45980.004090740738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45980.004090740738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45980.004090740738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45980.004090740738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45980.004090740738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45980.004090740738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45980.004090740738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45980.004090740738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45980.004090740738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45980.004090740738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45980.004090740738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45980.004090740738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45980.004090740738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45980.004090740738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45980.004090740738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45980.004090740738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45980.004090740738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45980.004090740738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45980.004090740738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45980.004090740738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45980.004090740738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45980.004090740738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45980.004090740738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45980.004090740738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45980.004090740738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45980.004090740738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45980.004090740738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45980.004090740738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45980.004090740738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45980.004090740738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45980.004090740738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45980.004090740738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45980.004090740738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45980.004090740738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45980.004090740738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45980.004090740738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45980.004090740738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45980.004090740738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45980.004090740738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45980.004090740738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45980.004090740738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45980.004090740738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45980.004090740738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45980.004090740738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45980.004090740738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45980.004090740738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45980.004090740738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45980.004090740738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45980.004090740738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45980.004090740738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45980.004090740738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45980.004090740738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45980.004090740738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45980.004090740738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45980.004090740738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45980.004090740738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45980.004090740738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45980.004090740738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45980.004090740738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45980.004090740738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45980.004090740738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45980.004090740738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45980.004090740738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45980.004090740738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45980.004090740738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45980.004090740738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45980.004090740738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45980.004090740738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45980.004090740738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45980.004090740738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45980.004090740738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45980.004090740738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45980.004090740738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45980.004090740738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45980.004090740738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45980.004090740738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45980.004090740738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45980.004090740738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45980.004090740738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45980.004090740738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45980.004090740738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45980.004090740738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45980.004090740738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45980.004090740738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45980.004090740738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45980.004090740738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45980.004090740738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45980.004090740738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45980.004090740738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45980.004090740738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45980.004090740738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45980.004090740738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45980.004090740738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45980.004090740738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45980.004090740738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45980.004090740738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45980.004090740738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45980.004090740738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45980.004090740738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45980.004090740738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45980.004090740738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45980.004090740738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45980.004090740738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45980.004090740738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45980.004090740738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45980.004090740738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45980.004090740738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45980.004090740738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45980.004090740738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45980.004090740738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45980.004090740738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45980.004090740738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45980.004090740738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45980.004090740738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45980.004090740738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45980.004090740738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45980.004090740738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45980.004090740738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45980.004090740738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45980.004090740738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45980.004090740738</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88.172030555550009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39104</v>
      </c>
      <c r="F3" s="38">
        <v>45926.188877314817</v>
      </c>
      <c r="G3" s="108">
        <f t="shared" ref="G3" ca="1" si="0">IFERROR(NOW()-F3,"")</f>
        <v>53.815213425921684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39104</v>
      </c>
      <c r="F4" s="110">
        <v>45948.661111111112</v>
      </c>
      <c r="G4" s="111">
        <f t="shared" ref="G4" ca="1" si="1">IFERROR(NOW()-F4,"")</f>
        <v>31.342979629625916</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2.4892875000005006</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2</v>
      </c>
      <c r="D6" s="109" t="s">
        <v>33317</v>
      </c>
      <c r="E6" s="109" t="s">
        <v>39021</v>
      </c>
      <c r="F6" s="135">
        <v>45979.966365740744</v>
      </c>
      <c r="G6" s="111">
        <f ca="1">IFERROR(NOW()-F6,"")</f>
        <v>3.772499999467982E-2</v>
      </c>
      <c r="H6" s="135">
        <v>45979.934641203705</v>
      </c>
      <c r="I6" s="109" t="str">
        <f>IFERROR(VLOOKUP(D6,DB!A:F,6,0),"")</f>
        <v>Generator-SG</v>
      </c>
      <c r="J6" s="109" t="str">
        <f>IFERROR(VLOOKUP(D6,DB!A:G,7,0),"")</f>
        <v>Vandalized</v>
      </c>
      <c r="K6" s="109" t="s">
        <v>39120</v>
      </c>
      <c r="L6" s="109" t="str">
        <f>IFERROR(VLOOKUP(D6,DB!A:I,9,0),"")</f>
        <v>Latis</v>
      </c>
    </row>
    <row r="7" spans="1:13">
      <c r="A7" s="109"/>
      <c r="B7" s="109" t="str">
        <f>IFERROR(VLOOKUP(D7,DB!A:K,11,0),"")</f>
        <v/>
      </c>
      <c r="C7" s="109"/>
      <c r="D7" s="109"/>
      <c r="E7" s="109"/>
      <c r="F7" s="109"/>
      <c r="G7" s="111">
        <f ca="1">IFERROR(NOW()-F7,"")</f>
        <v>45980.004090740738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45980.004090740738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45980.004090740738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45980.004090740738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45980.004090740738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45980.004090740738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45980.004090740738</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45980.004090740738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45980.004090740738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45980.004090740738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45980.004090740738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45980.004090740738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45980.004090740738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45980.004090740738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45980.004090740738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45980.004090740738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45980.004090740738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45980.004090740738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45980.004090740738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45980.004090740738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45980.004090740738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45980.004090740738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45980.004090740738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45980.004090740738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45980.004090740738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45980.004090740738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45980.004090740738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45980.004090740738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45980.004090740738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45980.004090740738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45980.004090740738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45980.004090740738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45980.004090740738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45980.004090740738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45980.004090740738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45980.004090740738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45980.004090740738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45980.004090740738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45980.004090740738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45980.004090740738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45980.004090740738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45980.004090740738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45980.004090740738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45980.004090740738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45980.004090740738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45980.004090740738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45980.004090740738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45980.004090740738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45980.004090740738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45980.004090740738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45980.004090740738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45980.004090740738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45980.004090740738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45980.004090740738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45980.004090740738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45980.004090740738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45980.004090740738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45980.004090740738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45980.004090740738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45980.004090740738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45980.004090740738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45980.004090740738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45980.004090740738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45980.004090740738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45980.004090740738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45980.004090740738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45980.004090740738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45980.004090740738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45980.004090740738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45980.004090740738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45980.004090740738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45980.004090740738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45980.004090740738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45980.004090740738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45980.004090740738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45980.004090740738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45980.004090740738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45980.004090740738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45980.004090740738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45980.004090740738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45980.004090740738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45980.004090740738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45980.004090740738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45980.004090740738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45980.004090740738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45980.004090740738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45980.004090740738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45980.004090740738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45980.004090740738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45980.004090740738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45980.004090740738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45980.004090740738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45980.004090740738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45980.004090740738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45980.004090740738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45980.004090740738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45980.004090740738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45980.004090740738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45980.004090740738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45980.004090740738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45980.004090740738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45980.004090740738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45980.004090740738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45980.004090740738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45980.004090740738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45980.004090740738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45980.004090740738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45980.004090740738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45980.004090740738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45980.004090740738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45980.004090740738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45980.004090740738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45980.004090740738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45980.004090740738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45980.004090740738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45980.004090740738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45980.004090740738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45980.004090740738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45980.004090740738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45980.004090740738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45980.004090740738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45980.004090740738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45980.004090740738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45980.004090740738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45980.004090740738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45980.004090740738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45980.004090740738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45980.004090740738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45980.004090740738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45980.004090740738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45980.004090740738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45980.004090740738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45980.004090740738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45980.004090740738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45980.004090740738</v>
      </c>
      <c r="H141" s="109"/>
      <c r="I141" s="109" t="str">
        <f>IFERROR(VLOOKUP(D141,DB!A:F,6,0),"")</f>
        <v/>
      </c>
      <c r="J141" s="109" t="str">
        <f>IFERROR(VLOOKUP(D141,DB!A:G,7,0),"")</f>
        <v/>
      </c>
      <c r="K141" s="109"/>
      <c r="L141" s="109" t="str">
        <f>IFERROR(VLOOKUP(D141,DB!A:I,9,0),"")</f>
        <v/>
      </c>
    </row>
    <row r="142" spans="1:12">
      <c r="A142" s="138"/>
      <c r="B142" s="138" t="str">
        <f>IFERROR(VLOOKUP(D142,DB!A:K,11,0),"")</f>
        <v/>
      </c>
      <c r="C142" s="138"/>
      <c r="D142" s="138"/>
      <c r="E142" s="138"/>
      <c r="F142" s="139"/>
      <c r="G142" s="111">
        <f ca="1">IFERROR(NOW()-F142,"")</f>
        <v>45980.004090740738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45980.004090740738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45980.004090740738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45980.004090740738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45980.004090740738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45980.004090740738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45980.004090740738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45980.004090740738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45980.004090740738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45980.004090740738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45980.004090740738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45980.004090740738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45980.004090740738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45980.004090740738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45980.004090740738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45980.004090740738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45980.004090740738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45980.004090740738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45980.004090740738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45980.004090740738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45980.004090740738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45980.004090740738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45980.004090740738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45980.004090740738</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45980.004090740738</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45980.004090740738</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45980.004090740738</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45980.004090740738</v>
      </c>
      <c r="H169" s="139"/>
      <c r="I169" s="138" t="str">
        <f>IFERROR(VLOOKUP(D169,DB!A:F,6,0),"")</f>
        <v/>
      </c>
      <c r="J169" s="138" t="str">
        <f>IFERROR(VLOOKUP(D169,DB!A:G,7,0),"")</f>
        <v/>
      </c>
      <c r="K169" s="138"/>
      <c r="L169" s="138"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tabSelected="1" workbookViewId="0">
      <selection activeCell="H6" sqref="H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2</v>
      </c>
      <c r="D2" s="119" t="s">
        <v>33944</v>
      </c>
      <c r="E2" s="109" t="s">
        <v>39021</v>
      </c>
      <c r="F2" s="121">
        <v>45979.972951388889</v>
      </c>
      <c r="G2" s="104">
        <f t="shared" ref="G2:G35" ca="1" si="0">IFERROR(NOW()-F2,"-")</f>
        <v>3.1139351849560626E-2</v>
      </c>
      <c r="H2" s="121">
        <v>45979.972928240742</v>
      </c>
      <c r="I2" s="119" t="str">
        <f>IFERROR(VLOOKUP(D2,DB!A:F,6,0),"")</f>
        <v>SCECO</v>
      </c>
      <c r="J2" s="119" t="str">
        <f>IFERROR(VLOOKUP(D2,DB!A:G,7,0),"")</f>
        <v>Vandalized</v>
      </c>
      <c r="K2" s="122" t="s">
        <v>39122</v>
      </c>
      <c r="L2" s="123" t="str">
        <f>IFERROR(VLOOKUP(D2,DB!A:I,9,0),"")</f>
        <v>Latis</v>
      </c>
    </row>
    <row r="3" spans="1:16382" ht="31.5" customHeight="1">
      <c r="A3" s="118" t="s">
        <v>39123</v>
      </c>
      <c r="B3" s="119" t="str">
        <f>IFERROR(VLOOKUP(D3,DB!A:K,11,0),"")</f>
        <v>R6</v>
      </c>
      <c r="C3" s="120">
        <v>1</v>
      </c>
      <c r="D3" s="119" t="s">
        <v>35644</v>
      </c>
      <c r="E3" s="109" t="s">
        <v>39021</v>
      </c>
      <c r="F3" s="121">
        <v>45979.989155092589</v>
      </c>
      <c r="G3" s="104">
        <f t="shared" ca="1" si="0"/>
        <v>1.4935648148821201E-2</v>
      </c>
      <c r="H3" s="121">
        <v>45979.989120370374</v>
      </c>
      <c r="I3" s="119" t="str">
        <f>IFERROR(VLOOKUP(D3,DB!A:F,6,0),"")</f>
        <v>SCECO</v>
      </c>
      <c r="J3" s="119" t="str">
        <f>IFERROR(VLOOKUP(D3,DB!A:G,7,0),"")</f>
        <v>Good</v>
      </c>
      <c r="K3" s="122" t="s">
        <v>39124</v>
      </c>
      <c r="L3" s="123" t="str">
        <f>IFERROR(VLOOKUP(D3,DB!A:I,9,0),"")</f>
        <v>Latis</v>
      </c>
    </row>
    <row r="4" spans="1:16382" ht="31.5" customHeight="1">
      <c r="A4" s="118"/>
      <c r="B4" s="119" t="str">
        <f>IFERROR(VLOOKUP(D4,DB!A:K,11,0),"")</f>
        <v/>
      </c>
      <c r="C4" s="120"/>
      <c r="D4" s="119"/>
      <c r="E4" s="109"/>
      <c r="F4" s="121"/>
      <c r="G4" s="104">
        <f t="shared" ca="1" si="0"/>
        <v>45980.004090740738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45980.004090740738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45980.004090740738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45980.004090740738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45980.004090740738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45980.004090740738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45980.004090740738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45980.004090740738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45980.004090740738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45980.004090740738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45980.004090740738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45980.004090740738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45980.004090740738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45980.004090740738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45980.004090740738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45980.004090740738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45980.004090740738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45980.004090740738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45980.004090740738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45980.004090740738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45980.004090740738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45980.004090740738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45980.004090740738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45980.004090740738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45980.004090740738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45980.004090740738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45980.004090740738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45980.004090740738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45980.004090740738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45980.004090740738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45980.004090740738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45980.004090740738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45980.004090740738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45980.004090740738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45980.004090740738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45980.004090740738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45980.004090740738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45980.004090740738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45980.004090740738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45980.004090740738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45980.004090740738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45980.004090740738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45980.004090740738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45980.004090740738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45980.004090740738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45980.004090740738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45980.004090740738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45980.004090740738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45980.004090740738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45980.004090740738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45980.004090740738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45980.004090740738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45980.004090740738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45980.004090740738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45980.004090740738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45980.004090740738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45980.004090740738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45980.004090740738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45980.004090740738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45980.004090740738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45980.004090740738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45980.004090740738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45980.004090740738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45980.004090740738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45980.004090740738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45980.004090740738</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2025-11-18T21:06:22Z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