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71" documentId="120_S{2AC9BD13-BADA-5192-A53E-5A8FF88502F6}" xr6:coauthVersionLast="47" xr6:coauthVersionMax="47" xr10:uidLastSave="{C6836BE1-9F7A-4F46-AD77-7DFE60D688D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<sst xmlns="http://schemas.openxmlformats.org/spreadsheetml/2006/main" count="180265" uniqueCount="39117">
  <si>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</si>
  <si>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</si>
  <si>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</si>
  <si>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</si>
  <si>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</si>
  <si>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</si>
  <si>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</si>
  <si>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</si>
  <si>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</si>
  <si>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</si>
  <si>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</si>
  <si>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</si>
  <si>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</si>
  <si>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</si>
  <si>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</si>
  <si>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</si>
  <si>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</si>
  <si>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</si>
  <si>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</si>
  <si>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</si>
  <si>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</si>
  <si>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</si>
  <si>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</si>
  <si>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</si>
  <si>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</si>
  <si>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</si>
  <si>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</si>
  <si>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</si>
  <si>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</si>
  <si>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</si>
  <si>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</si>
  <si>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</si>
  <si>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</si>
  <si>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</si>
  <si>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</si>
  <si>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</si>
  <si>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</si>
  <si>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</si>
  <si>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</si>
  <si>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</si>
  <si>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</si>
  <si>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</si>
  <si>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</si>
  <si>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</si>
  <si>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</si>
  <si>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</si>
  <si>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</si>
  <si>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</si>
  <si>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</si>
  <si>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</si>
  <si>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</si>
  <si>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</si>
  <si>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</si>
  <si>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</si>
  <si>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</si>
  <si>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</si>
  <si>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</si>
  <si>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</si>
  <si>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</si>
  <si>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</si>
  <si>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</si>
  <si>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</si>
  <si>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</si>
  <si>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</si>
  <si>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</si>
  <si>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</si>
  <si>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</si>
  <si>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</si>
  <si>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</si>
  <si>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</si>
  <si>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</si>
  <si>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</si>
  <si>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</si>
  <si>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</si>
  <si>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</si>
  <si>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</si>
  <si>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</si>
  <si>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</si>
  <si>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</si>
  <si>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</si>
  <si>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</si>
  <si>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</si>
  <si>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</si>
  <si>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</si>
  <si>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</si>
  <si>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</si>
  <si>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</si>
  <si>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</si>
  <si>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</si>
  <si>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</si>
  <si>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</si>
  <si>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</si>
  <si>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</si>
  <si>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</si>
  <si>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</si>
  <si>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</si>
  <si>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</si>
  <si>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</si>
  <si>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</si>
  <si>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</si>
  <si>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</si>
  <si>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</si>
  <si>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</si>
  <si>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</si>
  <si>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</si>
  <si>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</si>
  <si>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</si>
  <si>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</si>
  <si>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</si>
  <si>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</si>
  <si>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</si>
  <si>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</si>
  <si>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</si>
  <si>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</si>
  <si>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</si>
  <si>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</si>
  <si>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</si>
  <si>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</si>
  <si>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</si>
  <si>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</si>
  <si>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</si>
  <si>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</si>
  <si>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</si>
  <si>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</si>
  <si>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</si>
  <si>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</si>
  <si>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</si>
  <si>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</si>
  <si>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</si>
  <si>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</si>
  <si>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</si>
  <si>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</si>
  <si>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</si>
  <si>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</si>
  <si>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</si>
  <si>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</si>
  <si>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</si>
  <si>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</si>
  <si>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</si>
  <si>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</si>
  <si>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</si>
  <si>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</si>
  <si>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</si>
  <si>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</si>
  <si>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</si>
  <si>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</si>
  <si>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</si>
  <si>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</si>
  <si>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</si>
  <si>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</si>
  <si>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</si>
  <si>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</si>
  <si>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</si>
  <si>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</si>
  <si>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</si>
  <si>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</si>
  <si>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</si>
  <si>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</si>
  <si>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</si>
  <si>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</si>
  <si>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</si>
  <si>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</si>
  <si>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</si>
  <si>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</si>
  <si>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</si>
  <si>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</si>
  <si>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</si>
  <si>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</si>
  <si>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</si>
  <si>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</si>
  <si>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</si>
  <si>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</si>
  <si>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</si>
  <si>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</si>
  <si>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</si>
  <si>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</si>
  <si>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</si>
  <si>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</si>
  <si>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</si>
  <si>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</si>
  <si>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</si>
  <si>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</si>
  <si>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</si>
  <si>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</si>
  <si>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</si>
  <si>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</si>
  <si>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</si>
  <si>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</si>
  <si>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</si>
  <si>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</si>
  <si>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</si>
  <si>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</si>
  <si>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</si>
  <si>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</si>
  <si>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</si>
  <si>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</si>
  <si>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</si>
  <si>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</si>
  <si>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</si>
  <si>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</si>
  <si>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</si>
  <si>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</si>
  <si>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</si>
  <si>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</si>
  <si>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</si>
  <si>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</si>
  <si>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</si>
  <si>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</si>
  <si>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</si>
  <si>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</si>
  <si>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</si>
  <si>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</si>
  <si>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</si>
  <si>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</si>
  <si>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</si>
  <si>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</si>
  <si>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</si>
  <si>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</si>
  <si>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</si>
  <si>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</si>
  <si>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</si>
  <si>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</si>
  <si>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</si>
  <si>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</si>
  <si>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</si>
  <si>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</si>
  <si>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</si>
  <si>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</si>
  <si>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</si>
  <si>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</si>
  <si>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</si>
  <si>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</si>
  <si>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</si>
  <si>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</si>
  <si>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</si>
  <si>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</si>
  <si>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</si>
  <si>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</si>
  <si>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</si>
  <si>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</si>
  <si>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</si>
  <si>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</si>
  <si>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</si>
  <si>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</si>
  <si>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</si>
  <si>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</si>
  <si>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</si>
  <si>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</si>
  <si>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</si>
  <si>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</si>
  <si>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</si>
  <si>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</si>
  <si>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</si>
  <si>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</si>
  <si>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</si>
  <si>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</si>
  <si>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</si>
  <si>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</si>
  <si>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</si>
  <si>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</si>
  <si>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</si>
  <si>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</si>
  <si>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</si>
  <si>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</si>
  <si>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</si>
  <si>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</si>
  <si>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</si>
  <si>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</si>
  <si>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</si>
  <si>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</si>
  <si>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</si>
  <si>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</si>
  <si>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</si>
  <si>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</si>
  <si>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</si>
  <si>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</si>
  <si>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</si>
  <si>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</si>
  <si>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</si>
  <si>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</si>
  <si>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</si>
  <si>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</si>
  <si>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</si>
  <si>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</si>
  <si>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</si>
  <si>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</si>
  <si>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</si>
  <si>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</si>
  <si>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</si>
  <si>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</si>
  <si>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</si>
  <si>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</si>
  <si>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</si>
  <si>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</si>
  <si>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</si>
  <si>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</si>
  <si>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</si>
  <si>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</si>
  <si>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</si>
  <si>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</si>
  <si>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</si>
  <si>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</si>
  <si>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</si>
  <si>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</si>
  <si>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</si>
  <si>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</si>
  <si>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</si>
  <si>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</si>
  <si>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</si>
  <si>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</si>
  <si>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</si>
  <si>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</si>
  <si>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</si>
  <si>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</si>
  <si>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</si>
  <si>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</si>
  <si>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</si>
  <si>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</si>
  <si>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</si>
  <si>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</si>
  <si>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</si>
  <si>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</si>
  <si>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</si>
  <si>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</si>
  <si>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</si>
  <si>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</si>
  <si>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</si>
  <si>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</si>
  <si>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</si>
  <si>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</si>
  <si>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</si>
  <si>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</si>
  <si>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</si>
  <si>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</si>
  <si>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</si>
  <si>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</si>
  <si>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</si>
  <si>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</si>
  <si>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</si>
  <si>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</si>
  <si>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</si>
  <si>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</si>
  <si>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</si>
  <si>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</si>
  <si>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</si>
  <si>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</si>
  <si>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</si>
  <si>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</si>
  <si>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</si>
  <si>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</si>
  <si>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</si>
  <si>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</si>
  <si>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</si>
  <si>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</si>
  <si>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</si>
  <si>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</si>
  <si>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</si>
  <si>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</si>
  <si>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</si>
  <si>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</si>
  <si>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</si>
  <si>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</si>
  <si>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</si>
  <si>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</si>
  <si>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</si>
  <si>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</si>
  <si>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</si>
  <si>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</si>
  <si>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</si>
  <si>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</si>
  <si>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</si>
  <si>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</si>
  <si>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</si>
  <si>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</si>
  <si>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</si>
  <si>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</si>
  <si>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</si>
  <si>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</si>
  <si>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</si>
  <si>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</si>
  <si>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</si>
  <si>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</si>
  <si>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</si>
  <si>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</si>
  <si>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</si>
  <si>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</si>
  <si>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</si>
  <si>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</si>
  <si>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</si>
  <si>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</si>
  <si>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</si>
  <si>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</si>
  <si>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</si>
  <si>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</si>
  <si>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</si>
  <si>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</si>
  <si>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</si>
  <si>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</si>
  <si>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</si>
  <si>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</si>
  <si>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</si>
  <si>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</si>
  <si>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</si>
  <si>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</si>
  <si>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</si>
  <si>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</si>
  <si>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</si>
  <si>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</si>
  <si>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</si>
  <si>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</si>
  <si>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</si>
  <si>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</si>
  <si>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</si>
  <si>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</si>
  <si>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</si>
  <si>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</si>
  <si>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</si>
  <si>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</si>
  <si>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</si>
  <si>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</si>
  <si>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</si>
  <si>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</si>
  <si>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</si>
  <si>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</si>
  <si>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</si>
  <si>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</si>
  <si>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</si>
  <si>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</si>
  <si>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</si>
  <si>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</si>
  <si>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</si>
  <si>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</si>
  <si>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</si>
  <si>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</si>
  <si>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</si>
  <si>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</si>
  <si>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</si>
  <si>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</si>
  <si>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</si>
  <si>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</si>
  <si>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</si>
  <si>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</si>
  <si>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</si>
  <si>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</si>
  <si>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</si>
  <si>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</si>
  <si>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</si>
  <si>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</si>
  <si>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</si>
  <si>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</si>
  <si>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</si>
  <si>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</si>
  <si>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</si>
  <si>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</si>
  <si>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</si>
  <si>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</si>
  <si>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</si>
  <si>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</si>
  <si>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</si>
  <si>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</si>
  <si>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</si>
  <si>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</si>
  <si>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</si>
  <si>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</si>
  <si>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</si>
  <si>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</si>
  <si>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</si>
  <si>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</si>
  <si>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</si>
  <si>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</si>
  <si>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</si>
  <si>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</si>
  <si>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</si>
  <si>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</si>
  <si>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</si>
  <si>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</si>
  <si>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</si>
  <si>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</si>
  <si>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</si>
  <si>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</si>
  <si>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</si>
  <si>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</si>
  <si>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</si>
  <si>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</si>
  <si>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</si>
  <si>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</si>
  <si>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</si>
  <si>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</si>
  <si>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</si>
  <si>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</si>
  <si>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</si>
  <si>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</si>
  <si>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</si>
  <si>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</si>
  <si>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</si>
  <si>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</si>
  <si>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</si>
  <si>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</si>
  <si>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</si>
  <si>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</si>
  <si>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</si>
  <si>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</si>
  <si>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</si>
  <si>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</si>
  <si>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</si>
  <si>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</si>
  <si>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</si>
  <si>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</si>
  <si>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</si>
  <si>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</si>
  <si>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</si>
  <si>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</si>
  <si>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</si>
  <si>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</si>
  <si>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</si>
  <si>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</si>
  <si>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</si>
  <si>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</si>
  <si>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</si>
  <si>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</si>
  <si>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</si>
  <si>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</si>
  <si>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</si>
  <si>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</si>
  <si>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</si>
  <si>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</si>
  <si>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</si>
  <si>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</si>
  <si>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</si>
  <si>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</si>
  <si>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</si>
  <si>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</si>
  <si>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</si>
  <si>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</si>
  <si>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</si>
  <si>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</si>
  <si>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</si>
  <si>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</si>
  <si>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</si>
  <si>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</si>
  <si>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</si>
  <si>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</si>
  <si>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</si>
  <si>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</si>
  <si>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</si>
  <si>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</si>
  <si>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</si>
  <si>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</si>
  <si>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</si>
  <si>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</si>
  <si>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</si>
  <si>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</si>
  <si>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</si>
  <si>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</si>
  <si>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</si>
  <si>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</si>
  <si>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</si>
  <si>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</si>
  <si>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</si>
  <si>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</si>
  <si>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</si>
  <si>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</si>
  <si>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</si>
  <si>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</si>
  <si>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</si>
  <si>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</si>
  <si>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</si>
  <si>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</si>
  <si>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</si>
  <si>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</si>
  <si>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</si>
  <si>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</si>
  <si>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</si>
  <si>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</si>
  <si>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</si>
  <si>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</si>
  <si>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</si>
  <si>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</si>
  <si>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</si>
  <si>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</si>
  <si>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</si>
  <si>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</si>
  <si>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</si>
  <si>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</si>
  <si>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</si>
  <si>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</si>
  <si>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</si>
  <si>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</si>
  <si>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</si>
  <si>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</si>
  <si>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</si>
  <si>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</si>
  <si>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</si>
  <si>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</si>
  <si>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</si>
  <si>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</si>
  <si>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</si>
  <si>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</si>
  <si>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</si>
  <si>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</si>
  <si>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</si>
  <si>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</si>
  <si>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</si>
  <si>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</si>
  <si>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</si>
  <si>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</si>
  <si>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</si>
  <si>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</si>
  <si>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</si>
  <si>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</si>
  <si>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</si>
  <si>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</si>
  <si>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</si>
  <si>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</si>
  <si>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</si>
  <si>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</si>
  <si>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</si>
  <si>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</si>
  <si>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</si>
  <si>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</si>
  <si>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</si>
  <si>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</si>
  <si>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</si>
  <si>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</si>
  <si>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</si>
  <si>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</si>
  <si>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</si>
  <si>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</si>
  <si>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</si>
  <si>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</si>
  <si>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</si>
  <si>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</si>
  <si>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</si>
  <si>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</si>
  <si>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</si>
  <si>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</si>
  <si>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</si>
  <si>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</si>
  <si>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</si>
  <si>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</si>
  <si>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</si>
  <si>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</si>
  <si>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</si>
  <si>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</si>
  <si>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</si>
  <si>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</si>
  <si>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</si>
  <si>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</si>
  <si>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</si>
  <si>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</si>
  <si>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</si>
  <si>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</si>
  <si>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</si>
  <si>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</si>
  <si>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</si>
  <si>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</si>
  <si>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</si>
  <si>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</si>
  <si>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</si>
  <si>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</si>
  <si>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</si>
  <si>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</si>
  <si>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</si>
  <si>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</si>
  <si>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</si>
  <si>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</si>
  <si>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</si>
  <si>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</si>
  <si>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</si>
  <si>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</si>
  <si>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</si>
  <si>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</si>
  <si>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</si>
  <si>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</si>
  <si>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</si>
  <si>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</si>
  <si>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</si>
  <si>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</si>
  <si>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</si>
  <si>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</si>
  <si>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</si>
  <si>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</si>
  <si>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</si>
  <si>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</si>
  <si>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</si>
  <si>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</si>
  <si>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</si>
  <si>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</si>
  <si>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</si>
  <si>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</si>
  <si>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</si>
  <si>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</si>
  <si>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</si>
  <si>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</si>
  <si>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</si>
  <si>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</si>
  <si>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</si>
  <si>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</si>
  <si>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</si>
  <si>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</si>
  <si>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</si>
  <si>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</si>
  <si>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</si>
  <si>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</si>
  <si>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</si>
  <si>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</si>
  <si>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</si>
  <si>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</si>
  <si>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</si>
  <si>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</si>
  <si>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</si>
  <si>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</si>
  <si>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</si>
  <si>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</si>
  <si>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</si>
  <si>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</si>
  <si>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</si>
  <si>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</si>
  <si>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</si>
  <si>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</si>
  <si>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</si>
  <si>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</si>
  <si>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</si>
  <si>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</si>
  <si>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</si>
  <si>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</si>
  <si>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</si>
  <si>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</si>
  <si>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</si>
  <si>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</si>
  <si>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</si>
  <si>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</si>
  <si>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</si>
  <si>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</si>
  <si>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</si>
  <si>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</si>
  <si>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</si>
  <si>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</si>
  <si>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</si>
  <si>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</si>
  <si>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</si>
  <si>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</si>
  <si>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</si>
  <si>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</si>
  <si>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</si>
  <si>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</si>
  <si>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</si>
  <si>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</si>
  <si>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</si>
  <si>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</si>
  <si>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</si>
  <si>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</si>
  <si>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</si>
  <si>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</si>
  <si>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</si>
  <si>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</si>
  <si>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</si>
  <si>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</si>
  <si>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</si>
  <si>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</si>
  <si>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</si>
  <si>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</si>
  <si>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</si>
  <si>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</si>
  <si>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</si>
  <si>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</si>
  <si>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</si>
  <si>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</si>
  <si>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</si>
  <si>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</si>
  <si>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</si>
  <si>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</si>
  <si>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</si>
  <si>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</si>
  <si>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</si>
  <si>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</si>
  <si>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</si>
  <si>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</si>
  <si>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</si>
  <si>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</si>
  <si>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</si>
  <si>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</si>
  <si>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</si>
  <si>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</si>
  <si>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</si>
  <si>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</si>
  <si>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</si>
  <si>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</si>
  <si>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</si>
  <si>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</si>
  <si>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</si>
  <si>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</si>
  <si>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</si>
  <si>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</si>
  <si>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</si>
  <si>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</si>
  <si>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</si>
  <si>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</si>
  <si>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</si>
  <si>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</si>
  <si>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</si>
  <si>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</si>
  <si>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</si>
  <si>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</si>
  <si>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</si>
  <si>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</si>
  <si>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</si>
  <si>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</si>
  <si>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</si>
  <si>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</si>
  <si>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</si>
  <si>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</si>
  <si>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</si>
  <si>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</si>
  <si>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</si>
  <si>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</si>
  <si>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</si>
  <si>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</si>
  <si>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</si>
  <si>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</si>
  <si>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</si>
  <si>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</si>
  <si>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</si>
  <si>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</si>
  <si>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</si>
  <si>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</si>
  <si>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</si>
  <si>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</si>
  <si>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</si>
  <si>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</si>
  <si>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</si>
  <si>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</si>
  <si>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</si>
  <si>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</si>
  <si>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</si>
  <si>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</si>
  <si>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</si>
  <si>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</si>
  <si>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</si>
  <si>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</si>
  <si>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</si>
  <si>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</si>
  <si>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</si>
  <si>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</si>
  <si>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</si>
  <si>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</si>
  <si>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</si>
  <si>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</si>
  <si>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</si>
  <si>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</si>
  <si>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</si>
  <si>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</si>
  <si>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</si>
  <si>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</si>
  <si>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</si>
  <si>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</si>
  <si>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</si>
  <si>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</si>
  <si>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</si>
  <si>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</si>
  <si>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</si>
  <si>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</si>
  <si>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</si>
  <si>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</si>
  <si>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</si>
  <si>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</si>
  <si>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</si>
  <si>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</si>
  <si>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</si>
  <si>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</si>
  <si>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</si>
  <si>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</si>
  <si>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</si>
  <si>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</si>
  <si>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</si>
  <si>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</si>
  <si>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</si>
  <si>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</si>
  <si>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</si>
  <si>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</si>
  <si>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</si>
  <si>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</si>
  <si>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</si>
  <si>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</si>
  <si>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</si>
  <si>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</si>
  <si>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</si>
  <si>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</si>
  <si>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</si>
  <si>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</si>
  <si>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</si>
  <si>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</si>
  <si>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</si>
  <si>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</si>
  <si>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</si>
  <si>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</si>
  <si>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</si>
  <si>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</si>
  <si>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</si>
  <si>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</si>
  <si>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</si>
  <si>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</si>
  <si>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</si>
  <si>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</si>
  <si>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</si>
  <si>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</si>
  <si>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</si>
  <si>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</si>
  <si>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</si>
  <si>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</si>
  <si>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</si>
  <si>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</si>
  <si>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</si>
  <si>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</si>
  <si>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</si>
  <si>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</si>
  <si>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</si>
  <si>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</si>
  <si>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</si>
  <si>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</si>
  <si>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</si>
  <si>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</si>
  <si>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</si>
  <si>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</si>
  <si>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</si>
  <si>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</si>
  <si>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</si>
  <si>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</si>
  <si>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</si>
  <si>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</si>
  <si>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</si>
  <si>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</si>
  <si>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</si>
  <si>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</si>
  <si>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</si>
  <si>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</si>
  <si>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</si>
  <si>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</si>
  <si>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</si>
  <si>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</si>
  <si>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</si>
  <si>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</si>
  <si>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</si>
  <si>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</si>
  <si>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</si>
  <si>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</si>
  <si>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</si>
  <si>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</si>
  <si>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</si>
  <si>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</si>
  <si>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</si>
  <si>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</si>
  <si>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</si>
  <si>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</si>
  <si>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</si>
  <si>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</si>
  <si>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</si>
  <si>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</si>
  <si>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</si>
  <si>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</si>
  <si>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</si>
  <si>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</si>
  <si>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</si>
  <si>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</si>
  <si>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</si>
  <si>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</si>
  <si>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</si>
  <si>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</si>
  <si>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</si>
  <si>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</si>
  <si>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</si>
  <si>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</si>
  <si>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</si>
  <si>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</si>
  <si>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</si>
  <si>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</si>
  <si>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</si>
  <si>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</si>
  <si>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</si>
  <si>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</si>
  <si>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</si>
  <si>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</si>
  <si>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</si>
  <si>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</si>
  <si>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</si>
  <si>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</si>
  <si>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</si>
  <si>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</si>
  <si>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</si>
  <si>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</si>
  <si>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</si>
  <si>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</si>
  <si>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</si>
  <si>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</si>
  <si>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</si>
  <si>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</si>
  <si>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</si>
  <si>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</si>
  <si>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</si>
  <si>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</si>
  <si>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</si>
  <si>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</si>
  <si>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</si>
  <si>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</si>
  <si>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</si>
  <si>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</si>
  <si>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</si>
  <si>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</si>
  <si>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</si>
  <si>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</si>
  <si>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</si>
  <si>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</si>
  <si>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</si>
  <si>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</si>
  <si>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</si>
  <si>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</si>
  <si>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</si>
  <si>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</si>
  <si>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</si>
  <si>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</si>
  <si>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</si>
  <si>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</si>
  <si>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</si>
  <si>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</si>
  <si>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</si>
  <si>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</si>
  <si>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</si>
  <si>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</si>
  <si>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</si>
  <si>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</si>
  <si>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</si>
  <si>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</si>
  <si>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</si>
  <si>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</si>
  <si>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</si>
  <si>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</si>
  <si>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</si>
  <si>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</si>
  <si>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</si>
  <si>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</si>
  <si>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</si>
  <si>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</si>
  <si>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</si>
  <si>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</si>
  <si>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</si>
  <si>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</si>
  <si>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</si>
  <si>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</si>
  <si>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</si>
  <si>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</si>
  <si>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</si>
  <si>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</si>
  <si>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</si>
  <si>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</si>
  <si>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</si>
  <si>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</si>
  <si>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</si>
  <si>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</si>
  <si>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</si>
  <si>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</si>
  <si>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</si>
  <si>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</si>
  <si>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</si>
  <si>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</si>
  <si>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</si>
  <si>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</si>
  <si>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</si>
  <si>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</si>
  <si>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</si>
  <si>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</si>
  <si>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</si>
  <si>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</si>
  <si>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</si>
  <si>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</si>
  <si>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</si>
  <si>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</si>
  <si>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</si>
  <si>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</si>
  <si>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</si>
  <si>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</si>
  <si>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</si>
  <si>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</si>
  <si>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</si>
  <si>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</si>
  <si>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</si>
  <si>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</si>
  <si>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</si>
  <si>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</si>
  <si>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</si>
  <si>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</si>
  <si>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</si>
  <si>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</si>
  <si>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</si>
  <si>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</si>
  <si>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</si>
  <si>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</si>
  <si>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</si>
  <si>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</si>
  <si>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</si>
  <si>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</si>
  <si>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</si>
  <si>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</si>
  <si>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</si>
  <si>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</si>
  <si>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</si>
  <si>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</si>
  <si>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</si>
  <si>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</si>
  <si>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</si>
  <si>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</si>
  <si>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</si>
  <si>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</si>
  <si>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</si>
  <si>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</si>
  <si>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</si>
  <si>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</si>
  <si>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</si>
  <si>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</si>
  <si>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</si>
  <si>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</si>
  <si>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</si>
  <si>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</si>
  <si>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</si>
  <si>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</si>
  <si>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</si>
  <si>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</si>
  <si>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</si>
  <si>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</si>
  <si>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</si>
  <si>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</si>
  <si>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</si>
  <si>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</si>
  <si>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</si>
  <si>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</si>
  <si>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</si>
  <si>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</si>
  <si>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</si>
  <si>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</si>
  <si>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</si>
  <si>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</si>
  <si>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</si>
  <si>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</si>
  <si>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</si>
  <si>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</si>
  <si>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</si>
  <si>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</si>
  <si>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</si>
  <si>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</si>
  <si>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</si>
  <si>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</si>
  <si>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</si>
  <si>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</si>
  <si>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</si>
  <si>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</si>
  <si>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</si>
  <si>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</si>
  <si>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</si>
  <si>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</si>
  <si>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</si>
  <si>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</si>
  <si>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</si>
  <si>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</si>
  <si>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</si>
  <si>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</si>
  <si>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</si>
  <si>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</si>
  <si>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</si>
  <si>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</si>
  <si>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</si>
  <si>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</si>
  <si>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</si>
  <si>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</si>
  <si>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</si>
  <si>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</si>
  <si>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</si>
  <si>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</si>
  <si>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</si>
  <si>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</si>
  <si>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</si>
  <si>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</si>
  <si>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</si>
  <si>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</si>
  <si>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</si>
  <si>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</si>
  <si>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</si>
  <si>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</si>
  <si>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</si>
  <si>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</si>
  <si>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</si>
  <si>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</si>
  <si>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</si>
  <si>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</si>
  <si>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</si>
  <si>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</si>
  <si>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</si>
  <si>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</si>
  <si>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</si>
  <si>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</si>
  <si>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</si>
  <si>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</si>
  <si>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</si>
  <si>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</si>
  <si>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</si>
  <si>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</si>
  <si>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</si>
  <si>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</si>
  <si>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</si>
  <si>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</si>
  <si>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</si>
  <si>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</si>
  <si>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</si>
  <si>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</si>
  <si>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</si>
  <si>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</si>
  <si>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</si>
  <si>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</si>
  <si>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</si>
  <si>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</si>
  <si>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</si>
  <si>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</si>
  <si>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</si>
  <si>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</si>
  <si>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</si>
  <si>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</si>
  <si>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</si>
  <si>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</si>
  <si>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</si>
  <si>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</si>
  <si>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</si>
  <si>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</si>
  <si>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</si>
  <si>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</si>
  <si>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</si>
  <si>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</si>
  <si>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</si>
  <si>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</si>
  <si>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</si>
  <si>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</si>
  <si>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</si>
  <si>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</si>
  <si>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</si>
  <si>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</si>
  <si>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</si>
  <si>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</si>
  <si>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</si>
  <si>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</si>
  <si>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</si>
  <si>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</si>
  <si>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</si>
  <si>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</si>
  <si>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</si>
  <si>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</si>
  <si>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</si>
  <si>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</si>
  <si>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</si>
  <si>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</si>
  <si>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</si>
  <si>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</si>
  <si>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</si>
  <si>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</si>
  <si>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</si>
  <si>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</si>
  <si>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</si>
  <si>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</si>
  <si>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</si>
  <si>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</si>
  <si>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</si>
  <si>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</si>
  <si>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</si>
  <si>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</si>
  <si>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</si>
  <si>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</si>
  <si>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</si>
  <si>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</si>
  <si>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</si>
  <si>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</si>
  <si>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</si>
  <si>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</si>
  <si>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</si>
  <si>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</si>
  <si>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</si>
  <si>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</si>
  <si>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</si>
  <si>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</si>
  <si>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</si>
  <si>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</si>
  <si>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</si>
  <si>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</si>
  <si>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</si>
  <si>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</si>
  <si>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</si>
  <si>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</si>
  <si>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</si>
  <si>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</si>
  <si>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</si>
  <si>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</si>
  <si>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</si>
  <si>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</si>
  <si>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</si>
  <si>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</si>
  <si>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</si>
  <si>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</si>
  <si>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</si>
  <si>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</si>
  <si>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</si>
  <si>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</si>
  <si>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</si>
  <si>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</si>
  <si>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</si>
  <si>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</si>
  <si>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</si>
  <si>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</si>
  <si>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</si>
  <si>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</si>
  <si>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</si>
  <si>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</si>
  <si>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</si>
  <si>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</si>
  <si>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</si>
  <si>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</si>
  <si>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</si>
  <si>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</si>
  <si>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</si>
  <si>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</si>
  <si>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</si>
  <si>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</si>
  <si>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</si>
  <si>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</si>
  <si>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</si>
  <si>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</si>
  <si>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</si>
  <si>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</si>
  <si>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</si>
  <si>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</si>
  <si>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</si>
  <si>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</si>
  <si>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</si>
  <si>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</si>
  <si>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</si>
  <si>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</si>
  <si>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</si>
  <si>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</si>
  <si>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</si>
  <si>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</si>
  <si>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</si>
  <si>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</si>
  <si>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</si>
  <si>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</si>
  <si>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</si>
  <si>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</si>
  <si>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</si>
  <si>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</si>
  <si>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</si>
  <si>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</si>
  <si>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</si>
  <si>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</si>
  <si>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</si>
  <si>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</si>
  <si>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</si>
  <si>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</si>
  <si>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</si>
  <si>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</si>
  <si>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</si>
  <si>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</si>
  <si>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</si>
  <si>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</si>
  <si>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</si>
  <si>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</si>
  <si>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</si>
  <si>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</si>
  <si>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</si>
  <si>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</si>
  <si>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</si>
  <si>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</si>
  <si>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</si>
  <si>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</si>
  <si>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</si>
  <si>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</si>
  <si>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</si>
  <si>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</si>
  <si>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</si>
  <si>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</si>
  <si>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</si>
  <si>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</si>
  <si>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</si>
  <si>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</si>
  <si>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</si>
  <si>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</si>
  <si>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</si>
  <si>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</si>
  <si>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</si>
  <si>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</si>
  <si>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</si>
  <si>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</si>
  <si>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</si>
  <si>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</si>
  <si>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</si>
  <si>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</si>
  <si>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</si>
  <si>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</si>
  <si>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</si>
  <si>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</si>
  <si>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</si>
  <si>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</si>
  <si>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</si>
  <si>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</si>
  <si>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</si>
  <si>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</si>
  <si>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</si>
  <si>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</si>
  <si>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</si>
  <si>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</si>
  <si>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</si>
  <si>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</si>
  <si>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</si>
  <si>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</si>
  <si>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</si>
  <si>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</si>
  <si>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</si>
  <si>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</si>
  <si>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</si>
  <si>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</si>
  <si>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</si>
  <si>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</si>
  <si>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</si>
  <si>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</si>
  <si>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</si>
  <si>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</si>
  <si>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</si>
  <si>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</si>
  <si>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</si>
  <si>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</si>
  <si>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</si>
  <si>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</si>
  <si>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</si>
  <si>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</si>
  <si>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</si>
  <si>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</si>
  <si>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</si>
  <si>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</si>
  <si>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</si>
  <si>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</si>
  <si>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</si>
  <si>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</si>
  <si>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</si>
  <si>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</si>
  <si>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</si>
  <si>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</si>
  <si>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</si>
  <si>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</si>
  <si>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</si>
  <si>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</si>
  <si>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</si>
  <si>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</si>
  <si>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</si>
  <si>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</si>
  <si>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</si>
  <si>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</si>
  <si>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</si>
  <si>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</si>
  <si>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</si>
  <si>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</si>
  <si>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</si>
  <si>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</si>
  <si>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</si>
  <si>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</si>
  <si>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</si>
  <si>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</si>
  <si>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</si>
  <si>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</si>
  <si>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</si>
  <si>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</si>
  <si>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</si>
  <si>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</si>
  <si>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</si>
  <si>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</si>
  <si>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</si>
  <si>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</si>
  <si>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</si>
  <si>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</si>
  <si>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</si>
  <si>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</si>
  <si>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</si>
  <si>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</si>
  <si>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</si>
  <si>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</si>
  <si>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</si>
  <si>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</si>
  <si>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</si>
  <si>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</si>
  <si>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</si>
  <si>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</si>
  <si>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</si>
  <si>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</si>
  <si>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</si>
  <si>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</si>
  <si>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</si>
  <si>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</si>
  <si>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</si>
  <si>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</si>
  <si>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</si>
  <si>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</si>
  <si>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</si>
  <si>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</si>
  <si>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</si>
  <si>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</si>
  <si>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</si>
  <si>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</si>
  <si>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</si>
  <si>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</si>
  <si>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</si>
  <si>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</si>
  <si>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</si>
  <si>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</si>
  <si>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</si>
  <si>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</si>
  <si>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</si>
  <si>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</si>
  <si>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</si>
  <si>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</si>
  <si>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</si>
  <si>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</si>
  <si>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</si>
  <si>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</si>
  <si>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</si>
  <si>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</si>
  <si>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</si>
  <si>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</si>
  <si>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</si>
  <si>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</si>
  <si>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</si>
  <si>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</si>
  <si>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</si>
  <si>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</si>
  <si>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</si>
  <si>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</si>
  <si>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</si>
  <si>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</si>
  <si>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</si>
  <si>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</si>
  <si>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</si>
  <si>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</si>
  <si>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</si>
  <si>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</si>
  <si>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</si>
  <si>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</si>
  <si>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</si>
  <si>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</si>
  <si>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</si>
  <si>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</si>
  <si>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</si>
  <si>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</si>
  <si>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</si>
  <si>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</si>
  <si>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</si>
  <si>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</si>
  <si>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</si>
  <si>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</si>
  <si>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</si>
  <si>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</si>
  <si>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</si>
  <si>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</si>
  <si>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</si>
  <si>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</si>
  <si>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</si>
  <si>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</si>
  <si>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</si>
  <si>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</si>
  <si>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</si>
  <si>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</si>
  <si>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</si>
  <si>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</si>
  <si>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</si>
  <si>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</si>
  <si>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</si>
  <si>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</si>
  <si>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</si>
  <si>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</si>
  <si>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</si>
  <si>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</si>
  <si>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</si>
  <si>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</si>
  <si>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</si>
  <si>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</si>
  <si>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</si>
  <si>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</si>
  <si>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</si>
  <si>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</si>
  <si>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</si>
  <si>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</si>
  <si>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</si>
  <si>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</si>
  <si>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</si>
  <si>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</si>
  <si>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</si>
  <si>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</si>
  <si>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</si>
  <si>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</si>
  <si>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</si>
  <si>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</si>
  <si>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</si>
  <si>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</si>
  <si>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</si>
  <si>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</si>
  <si>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</si>
  <si>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</si>
  <si>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</si>
  <si>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</si>
  <si>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</si>
  <si>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</si>
  <si>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</si>
  <si>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</si>
  <si>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</si>
  <si>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</si>
  <si>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</si>
  <si>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</si>
  <si>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</si>
  <si>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</si>
  <si>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</si>
  <si>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</si>
  <si>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</si>
  <si>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</si>
  <si>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</si>
  <si>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</si>
  <si>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</si>
  <si>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</si>
  <si>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</si>
  <si>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</si>
  <si>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</si>
  <si>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</si>
  <si>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</si>
  <si>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</si>
  <si>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</si>
  <si>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</si>
  <si>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</si>
  <si>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</si>
  <si>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</si>
  <si>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</si>
  <si>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</si>
  <si>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</si>
  <si>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</si>
  <si>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</si>
  <si>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</si>
  <si>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</si>
  <si>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</si>
  <si>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</si>
  <si>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</si>
  <si>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</si>
  <si>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</si>
  <si>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</si>
  <si>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</si>
  <si>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</si>
  <si>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</si>
  <si>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</si>
  <si>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</si>
  <si>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</si>
  <si>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</si>
  <si>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</si>
  <si>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</si>
  <si>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</si>
  <si>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</si>
  <si>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</si>
  <si>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</si>
  <si>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</si>
  <si>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</si>
  <si>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</si>
  <si>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</si>
  <si>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</si>
  <si>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</si>
  <si>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</si>
  <si>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</si>
  <si>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</si>
  <si>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</si>
  <si>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</si>
  <si>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</si>
  <si>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</si>
  <si>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</si>
  <si>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</si>
  <si>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</si>
  <si>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</si>
  <si>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</si>
  <si>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</si>
  <si>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</si>
  <si>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</si>
  <si>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</si>
  <si>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</si>
  <si>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</si>
  <si>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</si>
  <si>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</si>
  <si>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</si>
  <si>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</si>
  <si>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</si>
  <si>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</si>
  <si>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</si>
  <si>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</si>
  <si>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</si>
  <si>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</si>
  <si>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</si>
  <si>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</si>
  <si>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</si>
  <si>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</si>
  <si>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</si>
  <si>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</si>
  <si>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</si>
  <si>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</si>
  <si>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</si>
  <si>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</si>
  <si>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</si>
  <si>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</si>
  <si>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</si>
  <si>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</si>
  <si>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</si>
  <si>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</si>
  <si>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</si>
  <si>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</si>
  <si>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</si>
  <si>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</si>
  <si>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</si>
  <si>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</si>
  <si>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</si>
  <si>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</si>
  <si>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</si>
  <si>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</si>
  <si>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</si>
  <si>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</si>
  <si>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</si>
  <si>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</si>
  <si>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</si>
  <si>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</si>
  <si>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</si>
  <si>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</si>
  <si>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</si>
  <si>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</si>
  <si>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</si>
  <si>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</si>
  <si>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</si>
  <si>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</si>
  <si>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</si>
  <si>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</si>
  <si>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</si>
  <si>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</si>
  <si>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</si>
  <si>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</si>
  <si>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</si>
  <si>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</si>
  <si>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</si>
  <si>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</si>
  <si>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</si>
  <si>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</si>
  <si>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</si>
  <si>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</si>
  <si>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</si>
  <si>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</si>
  <si>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</si>
  <si>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</si>
  <si>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</si>
  <si>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</si>
  <si>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</si>
  <si>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</si>
  <si>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</si>
  <si>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</si>
  <si>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</si>
  <si>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</si>
  <si>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</si>
  <si>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</si>
  <si>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</si>
  <si>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</si>
  <si>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</si>
  <si>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</si>
  <si>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</si>
  <si>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</si>
  <si>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</si>
  <si>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</si>
  <si>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</si>
  <si>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</si>
  <si>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</si>
  <si>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</si>
  <si>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</si>
  <si>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</si>
  <si>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</si>
  <si>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</si>
  <si>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</si>
  <si>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</si>
  <si>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</si>
  <si>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</si>
  <si>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</si>
  <si>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</si>
  <si>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</si>
  <si>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</si>
  <si>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</si>
  <si>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</si>
  <si>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</si>
  <si>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</si>
  <si>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</si>
  <si>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</si>
  <si>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</si>
  <si>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</si>
  <si>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</si>
  <si>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</si>
  <si>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</si>
  <si>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</si>
  <si>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</si>
  <si>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</si>
  <si>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</si>
  <si>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</si>
  <si>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</si>
  <si>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</si>
  <si>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</si>
  <si>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</si>
  <si>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</si>
  <si>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</si>
  <si>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</si>
  <si>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</si>
  <si>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</si>
  <si>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</si>
  <si>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</si>
  <si>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</si>
  <si>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</si>
  <si>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</si>
  <si>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</si>
  <si>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</si>
  <si>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</si>
  <si>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</si>
  <si>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</si>
  <si>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</si>
  <si>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</si>
  <si>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</si>
  <si>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</si>
  <si>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</si>
  <si>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</si>
  <si>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</si>
  <si>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</si>
  <si>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</si>
  <si>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</si>
  <si>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</si>
  <si>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</si>
  <si>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</si>
  <si>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</si>
  <si>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</si>
  <si>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</si>
  <si>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</si>
  <si>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</si>
  <si>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</si>
  <si>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</si>
  <si>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</si>
  <si>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</si>
  <si>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</si>
  <si>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</si>
  <si>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</si>
  <si>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</si>
  <si>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</si>
  <si>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</si>
  <si>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</si>
  <si>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</si>
  <si>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</si>
  <si>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</si>
  <si>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</si>
  <si>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</si>
  <si>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</si>
  <si>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</si>
  <si>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</si>
  <si>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</si>
  <si>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</si>
  <si>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</si>
  <si>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</si>
  <si>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</si>
  <si>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</si>
  <si>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</si>
  <si>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</si>
  <si>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</si>
  <si>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</si>
  <si>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</si>
  <si>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</si>
  <si>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</si>
  <si>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</si>
  <si>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</si>
  <si>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</si>
  <si>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</si>
  <si>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</si>
  <si>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</si>
  <si>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</si>
  <si>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</si>
  <si>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</si>
  <si>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</si>
  <si>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</si>
  <si>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</si>
  <si>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</si>
  <si>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</si>
  <si>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</si>
  <si>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</si>
  <si>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</si>
  <si>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</si>
  <si>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</si>
  <si>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</si>
  <si>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</si>
  <si>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</si>
  <si>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</si>
  <si>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</si>
  <si>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</si>
  <si>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</si>
  <si>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</si>
  <si>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</si>
  <si>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</si>
  <si>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</si>
  <si>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</si>
  <si>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</si>
  <si>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</si>
  <si>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</si>
  <si>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</si>
  <si>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</si>
  <si>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</si>
  <si>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</si>
  <si>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</si>
  <si>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</si>
  <si>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</si>
  <si>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</si>
  <si>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</si>
  <si>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</si>
  <si>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</si>
  <si>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</si>
  <si>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</si>
  <si>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</si>
  <si>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</si>
  <si>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</si>
  <si>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</si>
  <si>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</si>
  <si>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</si>
  <si>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</si>
  <si>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</si>
  <si>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</si>
  <si>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</si>
  <si>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</si>
  <si>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</si>
  <si>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</si>
  <si>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</si>
  <si>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</si>
  <si>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</si>
  <si>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</si>
  <si>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</si>
  <si>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</si>
  <si>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</si>
  <si>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</si>
  <si>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</si>
  <si>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</si>
  <si>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</si>
  <si>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</si>
  <si>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</si>
  <si>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</si>
  <si>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</si>
  <si>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</si>
  <si>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</si>
  <si>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</si>
  <si>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</si>
  <si>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</si>
  <si>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</si>
  <si>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</si>
  <si>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</si>
  <si>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</si>
  <si>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</si>
  <si>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</si>
  <si>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</si>
  <si>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</si>
  <si>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</si>
  <si>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</si>
  <si>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</si>
  <si>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</si>
  <si>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</si>
  <si>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</si>
  <si>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</si>
  <si>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</si>
  <si>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</si>
  <si>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</si>
  <si>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</si>
  <si>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</si>
  <si>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</si>
  <si>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</si>
  <si>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</si>
  <si>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</si>
  <si>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</si>
  <si>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</si>
  <si>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</si>
  <si>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</si>
  <si>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</si>
  <si>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</si>
  <si>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</si>
  <si>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</si>
  <si>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</si>
  <si>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</si>
  <si>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</si>
  <si>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</si>
  <si>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</si>
  <si>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</si>
  <si>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</si>
  <si>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</si>
  <si>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</si>
  <si>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</si>
  <si>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</si>
  <si>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</si>
  <si>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</si>
  <si>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</si>
  <si>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</si>
  <si>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</si>
  <si>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</si>
  <si>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</si>
  <si>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</si>
  <si>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</si>
  <si>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</si>
  <si>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</si>
  <si>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</si>
  <si>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</si>
  <si>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</si>
  <si>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</si>
  <si>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</si>
  <si>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</si>
  <si>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</si>
  <si>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</si>
  <si>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</si>
  <si>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</si>
  <si>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</si>
  <si>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</si>
  <si>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</si>
  <si>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</si>
  <si>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</si>
  <si>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</si>
  <si>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</si>
  <si>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</si>
  <si>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</si>
  <si>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</si>
  <si>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</si>
  <si>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</si>
  <si>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</si>
  <si>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</si>
  <si>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</si>
  <si>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</si>
  <si>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</si>
  <si>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</si>
  <si>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</si>
  <si>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</si>
  <si>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</si>
  <si>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</si>
  <si>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</si>
  <si>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</si>
  <si>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</si>
  <si>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</si>
  <si>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</si>
  <si>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</si>
  <si>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</si>
  <si>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</si>
  <si>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</si>
  <si>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</si>
  <si>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</si>
  <si>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</si>
  <si>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</si>
  <si>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</si>
  <si>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</si>
  <si>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</si>
  <si>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</si>
  <si>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</si>
  <si>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</si>
  <si>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</si>
  <si>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</si>
  <si>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</si>
  <si>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</si>
  <si>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</si>
  <si>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</si>
  <si>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</si>
  <si>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</si>
  <si>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</si>
  <si>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</si>
  <si>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</si>
  <si>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</si>
  <si>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</si>
  <si>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</si>
  <si>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</si>
  <si>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</si>
  <si>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</si>
  <si>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</si>
  <si>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</si>
  <si>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</si>
  <si>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</si>
  <si>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</si>
  <si>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</si>
  <si>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</si>
  <si>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</si>
  <si>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</si>
  <si>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</si>
  <si>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</si>
  <si>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</si>
  <si>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</si>
  <si>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</si>
  <si>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</si>
  <si>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</si>
  <si>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</si>
  <si>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</si>
  <si>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</si>
  <si>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</si>
  <si>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</si>
  <si>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</si>
  <si>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</si>
  <si>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</si>
  <si>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</si>
  <si>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</si>
  <si>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</si>
  <si>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</si>
  <si>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</si>
  <si>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</si>
  <si>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</si>
  <si>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</si>
  <si>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</si>
  <si>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</si>
  <si>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</si>
  <si>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</si>
  <si>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</si>
  <si>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</si>
  <si>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</si>
  <si>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</si>
  <si>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</si>
  <si>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</si>
  <si>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</si>
  <si>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</si>
  <si>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</si>
  <si>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</si>
  <si>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</si>
  <si>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</si>
  <si>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</si>
  <si>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</si>
  <si>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</si>
  <si>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</si>
  <si>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</si>
  <si>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</si>
  <si>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</si>
  <si>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</si>
  <si>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</si>
  <si>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</si>
  <si>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</si>
  <si>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</si>
  <si>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</si>
  <si>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</si>
  <si>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</si>
  <si>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</si>
  <si>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</si>
  <si>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</si>
  <si>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</si>
  <si>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</si>
  <si>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</si>
  <si>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</si>
  <si>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</si>
  <si>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</si>
  <si>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</si>
  <si>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</si>
  <si>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</si>
  <si>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</si>
  <si>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</si>
  <si>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</si>
  <si>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</si>
  <si>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</si>
  <si>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</si>
  <si>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</si>
  <si>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</si>
  <si>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</si>
  <si>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</si>
  <si>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</si>
  <si>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</si>
  <si>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</si>
  <si>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</si>
  <si>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</si>
  <si>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</si>
  <si>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</si>
  <si>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</si>
  <si>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</si>
  <si>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</si>
  <si>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</si>
  <si>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</si>
  <si>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</si>
  <si>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</si>
  <si>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</si>
  <si>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</si>
  <si>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</si>
  <si>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</si>
  <si>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</si>
  <si>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</si>
  <si>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</si>
  <si>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</si>
  <si>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</si>
  <si>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</si>
  <si>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</si>
  <si>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</si>
  <si>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</si>
  <si>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</si>
  <si>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</si>
  <si>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</si>
  <si>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</si>
  <si>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</si>
  <si>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</si>
  <si>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</si>
  <si>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</si>
  <si>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</si>
  <si>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</si>
  <si>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</si>
  <si>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</si>
  <si>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</si>
  <si>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</si>
  <si>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</si>
  <si>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</si>
  <si>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</si>
  <si>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</si>
  <si>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</si>
  <si>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</si>
  <si>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</si>
  <si>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</si>
  <si>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</si>
  <si>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</si>
  <si>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</si>
  <si>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</si>
  <si>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</si>
  <si>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</si>
  <si>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</si>
  <si>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</si>
  <si>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</si>
  <si>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</si>
  <si>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</si>
  <si>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</si>
  <si>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</si>
  <si>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</si>
  <si>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</si>
  <si>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</si>
  <si>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</si>
  <si>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</si>
  <si>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</si>
  <si>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</si>
  <si>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</si>
  <si>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</si>
  <si>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</si>
  <si>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</si>
  <si>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</si>
  <si>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</si>
  <si>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</si>
  <si>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</si>
  <si>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</si>
  <si>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</si>
  <si>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</si>
  <si>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</si>
  <si>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</si>
  <si>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</si>
  <si>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</si>
  <si>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</si>
  <si>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</si>
  <si>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</si>
  <si>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</si>
  <si>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</si>
  <si>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</si>
  <si>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</si>
  <si>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</si>
  <si>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</si>
  <si>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</si>
  <si>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</si>
  <si>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</si>
  <si>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</si>
  <si>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</si>
  <si>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</si>
  <si>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</si>
  <si>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</si>
  <si>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</si>
  <si>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</si>
  <si>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</si>
  <si>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</si>
  <si>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</si>
  <si>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</si>
  <si>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</si>
  <si>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</si>
  <si>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</si>
  <si>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</si>
  <si>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</si>
  <si>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</si>
  <si>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</si>
  <si>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</si>
  <si>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</si>
  <si>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</si>
  <si>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</si>
  <si>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</si>
  <si>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</si>
  <si>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</si>
  <si>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</si>
  <si>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</si>
  <si>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</si>
  <si>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</si>
  <si>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</si>
  <si>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</si>
  <si>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</si>
  <si>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</si>
  <si>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</si>
  <si>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</si>
  <si>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</si>
  <si>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</si>
  <si>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</si>
  <si>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</si>
  <si>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</si>
  <si>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</si>
  <si>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</si>
  <si>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</si>
  <si>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</si>
  <si>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</si>
  <si>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</si>
  <si>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</si>
  <si>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</si>
  <si>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</si>
  <si>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</si>
  <si>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</si>
  <si>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</si>
  <si>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</si>
  <si>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</si>
  <si>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</si>
  <si>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</si>
  <si>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</si>
  <si>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</si>
  <si>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</si>
  <si>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</si>
  <si>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</si>
  <si>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</si>
  <si>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</si>
  <si>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</si>
  <si>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</si>
  <si>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</si>
  <si>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</si>
  <si>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</si>
  <si>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</si>
  <si>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</si>
  <si>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</si>
  <si>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</si>
  <si>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</si>
  <si>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</si>
  <si>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</si>
  <si>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</si>
  <si>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</si>
  <si>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</si>
  <si>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</si>
  <si>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</si>
  <si>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</si>
  <si>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</si>
  <si>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</si>
  <si>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</si>
  <si>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</si>
  <si>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</si>
  <si>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</si>
  <si>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</si>
  <si>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</si>
  <si>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</si>
  <si>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</si>
  <si>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</si>
  <si>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</si>
  <si>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</si>
  <si>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</si>
  <si>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</si>
  <si>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</si>
  <si>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</si>
  <si>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</si>
  <si>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</si>
  <si>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</si>
  <si>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</si>
  <si>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</si>
  <si>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</si>
  <si>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</si>
  <si>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</si>
  <si>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</si>
  <si>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</si>
  <si>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</si>
  <si>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</si>
  <si>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</si>
  <si>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</si>
  <si>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</si>
  <si>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</si>
  <si>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</si>
  <si>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</si>
  <si>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</si>
  <si>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</si>
  <si>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</si>
  <si>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</si>
  <si>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</si>
  <si>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</si>
  <si>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</si>
  <si>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</si>
  <si>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</si>
  <si>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</si>
  <si>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</si>
  <si>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</si>
  <si>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</si>
  <si>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</si>
  <si>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</si>
  <si>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</si>
  <si>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</si>
  <si>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</si>
  <si>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</si>
  <si>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</si>
  <si>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</si>
  <si>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</si>
  <si>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</si>
  <si>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</si>
  <si>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</si>
  <si>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</si>
  <si>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</si>
  <si>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</si>
  <si>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</si>
  <si>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</si>
  <si>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</si>
  <si>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</si>
  <si>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</si>
  <si>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</si>
  <si>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</si>
  <si>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</si>
  <si>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</si>
  <si>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</si>
  <si>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</si>
  <si>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</si>
  <si>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</si>
  <si>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</si>
  <si>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</si>
  <si>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</si>
  <si>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</si>
  <si>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</si>
  <si>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</si>
  <si>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</si>
  <si>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</si>
  <si>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</si>
  <si>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</si>
  <si>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</si>
  <si>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</si>
  <si>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</si>
  <si>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</si>
  <si>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</si>
  <si>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</si>
  <si>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</si>
  <si>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</si>
  <si>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</si>
  <si>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</si>
  <si>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</si>
  <si>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</si>
  <si>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</si>
  <si>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</si>
  <si>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</si>
  <si>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</si>
  <si>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</si>
  <si>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</si>
  <si>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</si>
  <si>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</si>
  <si>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</si>
  <si>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</si>
  <si>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</si>
  <si>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</si>
  <si>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</si>
  <si>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</si>
  <si>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</si>
  <si>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</si>
  <si>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</si>
  <si>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</si>
  <si>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</si>
  <si>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</si>
  <si>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</si>
  <si>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</si>
  <si>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</si>
  <si>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</si>
  <si>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</si>
  <si>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</si>
  <si>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</si>
  <si>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</si>
  <si>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</si>
  <si>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</si>
  <si>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</si>
  <si>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</si>
  <si>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</si>
  <si>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</si>
  <si>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</si>
  <si>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</si>
  <si>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</si>
  <si>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</si>
  <si>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</si>
  <si>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</si>
  <si>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</si>
  <si>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</si>
  <si>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</si>
  <si>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</si>
  <si>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</si>
  <si>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</si>
  <si>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</si>
  <si>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</si>
  <si>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</si>
  <si>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</si>
  <si>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</si>
  <si>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</si>
  <si>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</si>
  <si>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</si>
  <si>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</si>
  <si>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</si>
  <si>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</si>
  <si>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</si>
  <si>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</si>
  <si>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</si>
  <si>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</si>
  <si>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</si>
  <si>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</si>
  <si>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</si>
  <si>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</si>
  <si>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</si>
  <si>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</si>
  <si>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</si>
  <si>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</si>
  <si>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</si>
  <si>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</si>
  <si>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</si>
  <si>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</si>
  <si>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</si>
  <si>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</si>
  <si>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</si>
  <si>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</si>
  <si>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</si>
  <si>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</si>
  <si>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</si>
  <si>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</si>
  <si>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</si>
  <si>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</si>
  <si>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</si>
  <si>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</si>
  <si>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</si>
  <si>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</si>
  <si>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</si>
  <si>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</si>
  <si>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</si>
  <si>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</si>
  <si>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</si>
  <si>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</si>
  <si>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</si>
  <si>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</si>
  <si>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</si>
  <si>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</si>
  <si>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</si>
  <si>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</si>
  <si>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</si>
  <si>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</si>
  <si>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</si>
  <si>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</si>
  <si>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</si>
  <si>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</si>
  <si>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</si>
  <si>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</si>
  <si>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</si>
  <si>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</si>
  <si>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</si>
  <si>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</si>
  <si>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</si>
  <si>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</si>
  <si>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</si>
  <si>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</si>
  <si>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</si>
  <si>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</si>
  <si>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</si>
  <si>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</si>
  <si>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</si>
  <si>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</si>
  <si>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</si>
  <si>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</si>
  <si>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</si>
  <si>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</si>
  <si>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</si>
  <si>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</si>
  <si>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</si>
  <si>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</si>
  <si>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</si>
  <si>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</si>
  <si>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</si>
  <si>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</si>
  <si>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</si>
  <si>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</si>
  <si>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</si>
  <si>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</si>
  <si>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</si>
  <si>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</si>
  <si>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</si>
  <si>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</si>
  <si>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</si>
  <si>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</si>
  <si>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</si>
  <si>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</si>
  <si>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</si>
  <si>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</si>
  <si>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</si>
  <si>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</si>
  <si>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</si>
  <si>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</si>
  <si>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</si>
  <si>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</si>
  <si>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</si>
  <si>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</si>
  <si>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</si>
  <si>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</si>
  <si>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</si>
  <si>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</si>
  <si>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</si>
  <si>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</si>
  <si>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</si>
  <si>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</si>
  <si>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</si>
  <si>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</si>
  <si>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</si>
  <si>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</si>
  <si>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</si>
  <si>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</si>
  <si>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</si>
  <si>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</si>
  <si>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</si>
  <si>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</si>
  <si>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</si>
  <si>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</si>
  <si>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</si>
  <si>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</si>
  <si>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</si>
  <si>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</si>
  <si>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</si>
  <si>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</si>
  <si>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</si>
  <si>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</si>
  <si>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</si>
  <si>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</si>
  <si>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</si>
  <si>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</si>
  <si>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</si>
  <si>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</si>
  <si>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</si>
  <si>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</si>
  <si>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</si>
  <si>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</si>
  <si>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</si>
  <si>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</si>
  <si>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</si>
  <si>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</si>
  <si>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</si>
  <si>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</si>
  <si>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</si>
  <si>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</si>
  <si>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</si>
  <si>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</si>
  <si>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</si>
  <si>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</si>
  <si>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</si>
  <si>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</si>
  <si>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</si>
  <si>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</si>
  <si>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</si>
  <si>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</si>
  <si>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</si>
  <si>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</si>
  <si>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</si>
  <si>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</si>
  <si>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</si>
  <si>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</si>
  <si>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</si>
  <si>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</si>
  <si>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</si>
  <si>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</si>
  <si>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</si>
  <si>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</si>
  <si>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</si>
  <si>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</si>
  <si>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</si>
  <si>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</si>
  <si>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</si>
  <si>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</si>
  <si>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</si>
  <si>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</si>
  <si>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</si>
  <si>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</si>
  <si>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</si>
  <si>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</si>
  <si>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</si>
  <si>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</si>
  <si>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</si>
  <si>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</si>
  <si>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</si>
  <si>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</si>
  <si>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</si>
  <si>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</si>
  <si>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</si>
  <si>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</si>
  <si>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</si>
  <si>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</si>
  <si>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</si>
  <si>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</si>
  <si>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</si>
  <si>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</si>
  <si>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</si>
  <si>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</si>
  <si>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</si>
  <si>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</si>
  <si>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</si>
  <si>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</si>
  <si>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</si>
  <si>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</si>
  <si>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</si>
  <si>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</si>
  <si>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</si>
  <si>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</si>
  <si>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</si>
  <si>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</si>
  <si>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</si>
  <si>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</si>
  <si>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</si>
  <si>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</si>
  <si>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</si>
  <si>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</si>
  <si>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</si>
  <si>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</si>
  <si>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</si>
  <si>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</si>
  <si>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</si>
  <si>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</si>
  <si>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</si>
  <si>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</si>
  <si>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</si>
  <si>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</si>
  <si>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</si>
  <si>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</si>
  <si>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</si>
  <si>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</si>
  <si>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</si>
  <si>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</si>
  <si>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</si>
  <si>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</si>
  <si>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</si>
  <si>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</si>
  <si>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</si>
  <si>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</si>
  <si>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</si>
  <si>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</si>
  <si>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</si>
  <si>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</si>
  <si>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</si>
  <si>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</si>
  <si>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</si>
  <si>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</si>
  <si>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</si>
  <si>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</si>
  <si>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</si>
  <si>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</si>
  <si>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</si>
  <si>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</si>
  <si>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</si>
  <si>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</si>
  <si>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</si>
  <si>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</si>
  <si>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</si>
  <si>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</si>
  <si>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</si>
  <si>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</si>
  <si>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</si>
  <si>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</si>
  <si>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</si>
  <si>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</si>
  <si>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</si>
  <si>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</si>
  <si>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</si>
  <si>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</si>
  <si>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</si>
  <si>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</si>
  <si>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</si>
  <si>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</si>
  <si>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</si>
  <si>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</si>
  <si>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</si>
  <si>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</si>
  <si>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</si>
  <si>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</si>
  <si>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</si>
  <si>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</si>
  <si>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</si>
  <si>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</si>
  <si>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</si>
  <si>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</si>
  <si>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</si>
  <si>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</si>
  <si>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</si>
  <si>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</si>
  <si>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</si>
  <si>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</si>
  <si>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</si>
  <si>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</si>
  <si>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</si>
  <si>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</si>
  <si>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</si>
  <si>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</si>
  <si>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</si>
  <si>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</si>
  <si>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</si>
  <si>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</si>
  <si>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</si>
  <si>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</si>
  <si>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</si>
  <si>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</si>
  <si>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</si>
  <si>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</si>
  <si>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</si>
  <si>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</si>
  <si>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</si>
  <si>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</si>
  <si>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</si>
  <si>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</si>
  <si>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</si>
  <si>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</si>
  <si>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</si>
  <si>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</si>
  <si>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</si>
  <si>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</si>
  <si>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</si>
  <si>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</si>
  <si>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</si>
  <si>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</si>
  <si>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</si>
  <si>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</si>
  <si>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</si>
  <si>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</si>
  <si>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</si>
  <si>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</si>
  <si>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</si>
  <si>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</si>
  <si>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</si>
  <si>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</si>
  <si>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</si>
  <si>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</si>
  <si>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</si>
  <si>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</si>
  <si>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</si>
  <si>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</si>
  <si>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</si>
  <si>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</si>
  <si>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</si>
  <si>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</si>
  <si>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</si>
  <si>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</si>
  <si>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</si>
  <si>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</si>
  <si>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</si>
  <si>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</si>
  <si>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</si>
  <si>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</si>
  <si>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</si>
  <si>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</si>
  <si>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</si>
  <si>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</si>
  <si>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</si>
  <si>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</si>
  <si>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</si>
  <si>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</si>
  <si>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</si>
  <si>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</si>
  <si>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</si>
  <si>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</si>
  <si>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</si>
  <si>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</si>
  <si>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</si>
  <si>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</si>
  <si>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</si>
  <si>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</si>
  <si>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</si>
  <si>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</si>
  <si>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</si>
  <si>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</si>
  <si>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</si>
  <si>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</si>
  <si>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</si>
  <si>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</si>
  <si>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</si>
  <si>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</si>
  <si>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</si>
  <si>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</si>
  <si>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</si>
  <si>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</si>
  <si>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</si>
  <si>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</si>
  <si>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</si>
  <si>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</si>
  <si>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</si>
  <si>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</si>
  <si>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</si>
  <si>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</si>
  <si>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</si>
  <si>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</si>
  <si>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</si>
  <si>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</si>
  <si>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</si>
  <si>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</si>
  <si>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</si>
  <si>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</si>
  <si>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</si>
  <si>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</si>
  <si>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</si>
  <si>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</si>
  <si>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</si>
  <si>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</si>
  <si>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</si>
  <si>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</si>
  <si>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</si>
  <si>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</si>
  <si>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</si>
  <si>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</si>
  <si>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</si>
  <si>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</si>
  <si>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</si>
  <si>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</si>
  <si>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</si>
  <si>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</si>
  <si>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</si>
  <si>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</si>
  <si>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</si>
  <si>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</si>
  <si>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</si>
  <si>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</si>
  <si>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</si>
  <si>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</si>
  <si>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</si>
  <si>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</si>
  <si>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</si>
  <si>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</si>
  <si>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</si>
  <si>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</si>
  <si>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</si>
  <si>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</si>
  <si>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</si>
  <si>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</si>
  <si>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</si>
  <si>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</si>
  <si>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</si>
  <si>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</si>
  <si>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</si>
  <si>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</si>
  <si>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</si>
  <si>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</si>
  <si>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</si>
  <si>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</si>
  <si>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</si>
  <si>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</si>
  <si>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</si>
  <si>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</si>
  <si>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</si>
  <si>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</si>
  <si>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</si>
  <si>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</si>
  <si>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</si>
  <si>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</si>
  <si>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</si>
  <si>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</si>
  <si>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</si>
  <si>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</si>
  <si>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</si>
  <si>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</si>
  <si>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</si>
  <si>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</si>
  <si>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</si>
  <si>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</si>
  <si>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</si>
  <si>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</si>
  <si>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</si>
  <si>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</si>
  <si>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</si>
  <si>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</si>
  <si>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</si>
  <si>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</si>
  <si>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</si>
  <si>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</si>
  <si>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</si>
  <si>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</si>
  <si>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</si>
  <si>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</si>
  <si>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</si>
  <si>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</si>
  <si>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</si>
  <si>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</si>
  <si>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</si>
  <si>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</si>
  <si>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</si>
  <si>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</si>
  <si>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</si>
  <si>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</si>
  <si>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</si>
  <si>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</si>
  <si>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</si>
  <si>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</si>
  <si>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</si>
  <si>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</si>
  <si>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</si>
  <si>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</si>
  <si>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</si>
  <si>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</si>
  <si>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</si>
  <si>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</si>
  <si>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</si>
  <si>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</si>
  <si>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</si>
  <si>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</si>
  <si>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</si>
  <si>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</si>
  <si>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</si>
  <si>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</si>
  <si>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</si>
  <si>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</si>
  <si>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</si>
  <si>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</si>
  <si>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</si>
  <si>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</si>
  <si>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</si>
  <si>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</si>
  <si>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</si>
  <si>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</si>
  <si>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</si>
  <si>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</si>
  <si>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</si>
  <si>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</si>
  <si>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</si>
  <si>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</si>
  <si>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</si>
  <si>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</si>
  <si>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</si>
  <si>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</si>
  <si>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</si>
  <si>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</si>
  <si>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</si>
  <si>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</si>
  <si>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</si>
  <si>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</si>
  <si>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</si>
  <si>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</si>
  <si>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</si>
  <si>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</si>
  <si>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</si>
  <si>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</si>
  <si>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</si>
  <si>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</si>
  <si>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</si>
  <si>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</si>
  <si>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</si>
  <si>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</si>
  <si>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</si>
  <si>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</si>
  <si>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</si>
  <si>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</si>
  <si>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</si>
  <si>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</si>
  <si>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</si>
  <si>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</si>
  <si>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</si>
  <si>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</si>
  <si>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</si>
  <si>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</si>
  <si>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</si>
  <si>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</si>
  <si>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</si>
  <si>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</si>
  <si>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</si>
  <si>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</si>
  <si>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</si>
  <si>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</si>
  <si>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</si>
  <si>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</si>
  <si>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</si>
  <si>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</si>
  <si>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</si>
  <si>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</si>
  <si>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</si>
  <si>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</si>
  <si>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</si>
  <si>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</si>
  <si>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</si>
  <si>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</si>
  <si>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</si>
  <si>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</si>
  <si>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</si>
  <si>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</si>
  <si>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</si>
  <si>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</si>
  <si>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</si>
  <si>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</si>
  <si>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</si>
  <si>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</si>
  <si>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</si>
  <si>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</si>
  <si>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</si>
  <si>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</si>
  <si>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</si>
  <si>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</si>
  <si>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</si>
  <si>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</si>
  <si>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</si>
  <si>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</si>
  <si>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</si>
  <si>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</si>
  <si>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</si>
  <si>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</si>
  <si>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</si>
  <si>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</si>
  <si>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</si>
  <si>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</si>
  <si>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</si>
  <si>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</si>
  <si>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</si>
  <si>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</si>
  <si>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</si>
  <si>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</si>
  <si>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</si>
  <si>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</si>
  <si>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</si>
  <si>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</si>
  <si>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</si>
  <si>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</si>
  <si>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</si>
  <si>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</si>
  <si>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</si>
  <si>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</si>
  <si>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</si>
  <si>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</si>
  <si>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</si>
  <si>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</si>
  <si>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</si>
  <si>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</si>
  <si>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</si>
  <si>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</si>
  <si>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</si>
  <si>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</si>
  <si>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</si>
  <si>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</si>
  <si>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</si>
  <si>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</si>
  <si>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</si>
  <si>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</si>
  <si>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</si>
  <si>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</si>
  <si>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</si>
  <si>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</si>
  <si>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</si>
  <si>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</si>
  <si>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</si>
  <si>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</si>
  <si>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</si>
  <si>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</si>
  <si>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</si>
  <si>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</si>
  <si>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</si>
  <si>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</si>
  <si>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</si>
  <si>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</si>
  <si>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</si>
  <si>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</si>
  <si>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</si>
  <si>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</si>
  <si>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</si>
  <si>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</si>
  <si>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</si>
  <si>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</si>
  <si>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</si>
  <si>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</si>
  <si>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</si>
  <si>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</si>
  <si>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</si>
  <si>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</si>
  <si>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</si>
  <si>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</si>
  <si>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</si>
  <si>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</si>
  <si>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</si>
  <si>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</si>
  <si>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</si>
  <si>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</si>
  <si>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</si>
  <si>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</si>
  <si>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</si>
  <si>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</si>
  <si>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</si>
  <si>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</si>
  <si>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</si>
  <si>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</si>
  <si>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</si>
  <si>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</si>
  <si>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</si>
  <si>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</si>
  <si>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</si>
  <si>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</si>
  <si>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</si>
  <si>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</si>
  <si>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</si>
  <si>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</si>
  <si>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</si>
  <si>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</si>
  <si>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</si>
  <si>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</si>
  <si>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</si>
  <si>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</si>
  <si>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</si>
  <si>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</si>
  <si>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</si>
  <si>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</si>
  <si>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</si>
  <si>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</si>
  <si>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</si>
  <si>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</si>
  <si>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</si>
  <si>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</si>
  <si>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</si>
  <si>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</si>
  <si>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</si>
  <si>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</si>
  <si>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</si>
  <si>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</si>
  <si>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</si>
  <si>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</si>
  <si>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</si>
  <si>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</si>
  <si>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</si>
  <si>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</si>
  <si>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</si>
  <si>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</si>
  <si>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</si>
  <si>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</si>
  <si>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</si>
  <si>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</si>
  <si>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</si>
  <si>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</si>
  <si>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</si>
  <si>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</si>
  <si>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</si>
  <si>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</si>
  <si>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</si>
  <si>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</si>
  <si>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</si>
  <si>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</si>
  <si>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</si>
  <si>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</si>
  <si>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</si>
  <si>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</si>
  <si>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</si>
  <si>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</si>
  <si>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</si>
  <si>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</si>
  <si>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</si>
  <si>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</si>
  <si>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</si>
  <si>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</si>
  <si>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</si>
  <si>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</si>
  <si>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</si>
  <si>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</si>
  <si>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</si>
  <si>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</si>
  <si>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</si>
  <si>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</si>
  <si>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</si>
  <si>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</si>
  <si>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</si>
  <si>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</si>
  <si>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</si>
  <si>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</si>
  <si>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</si>
  <si>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</si>
  <si>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</si>
  <si>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</si>
  <si>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</si>
  <si>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</si>
  <si>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</si>
  <si>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</si>
  <si>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</si>
  <si>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</si>
  <si>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</si>
  <si>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</si>
  <si>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</si>
  <si>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</si>
  <si>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</si>
  <si>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</si>
  <si>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</si>
  <si>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</si>
  <si>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</si>
  <si>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</si>
  <si>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</si>
  <si>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</si>
  <si>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</si>
  <si>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</si>
  <si>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</si>
  <si>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</si>
  <si>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</si>
  <si>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</si>
  <si>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</si>
  <si>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</si>
  <si>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</si>
  <si>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</si>
  <si>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</si>
  <si>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</si>
  <si>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</si>
  <si>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</si>
  <si>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</si>
  <si>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</si>
  <si>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</si>
  <si>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</si>
  <si>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</si>
  <si>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</si>
  <si>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</si>
  <si>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</si>
  <si>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</si>
  <si>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</si>
  <si>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</si>
  <si>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</si>
  <si>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</si>
  <si>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</si>
  <si>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</si>
  <si>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</si>
  <si>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</si>
  <si>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</si>
  <si>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</si>
  <si>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</si>
  <si>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</si>
  <si>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</si>
  <si>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</si>
  <si>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</si>
  <si>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</si>
  <si>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</si>
  <si>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</si>
  <si>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</si>
  <si>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</si>
  <si>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</si>
  <si>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</si>
  <si>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</si>
  <si>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</si>
  <si>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</si>
  <si>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</si>
  <si>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</si>
  <si>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</si>
  <si>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</si>
  <si>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</si>
  <si>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</si>
  <si>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</si>
  <si>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</si>
  <si>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</si>
  <si>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</si>
  <si>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</si>
  <si>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</si>
  <si>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</si>
  <si>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</si>
  <si>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</si>
  <si>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</si>
  <si>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</si>
  <si>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</si>
  <si>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</si>
  <si>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</si>
  <si>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</si>
  <si>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</si>
  <si>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</si>
  <si>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</si>
  <si>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</si>
  <si>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</si>
  <si>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</si>
  <si>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</si>
  <si>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</si>
  <si>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</si>
  <si>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</si>
  <si>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</si>
  <si>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</si>
  <si>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</si>
  <si>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</si>
  <si>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</si>
  <si>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</si>
  <si>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</si>
  <si>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</si>
  <si>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</si>
  <si>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</si>
  <si>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</si>
  <si>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</si>
  <si>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</si>
  <si>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</si>
  <si>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</si>
  <si>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</si>
  <si>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</si>
  <si>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</si>
  <si>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</si>
  <si>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</si>
  <si>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</si>
  <si>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</si>
  <si>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</si>
  <si>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</si>
  <si>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</si>
  <si>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</si>
  <si>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</si>
  <si>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</si>
  <si>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</si>
  <si>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</si>
  <si>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</si>
  <si>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</si>
  <si>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</si>
  <si>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</si>
  <si>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</si>
  <si>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</si>
  <si>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</si>
  <si>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</si>
  <si>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</si>
  <si>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</si>
  <si>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</si>
  <si>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</si>
  <si>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</si>
  <si>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</si>
  <si>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</si>
  <si>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</si>
  <si>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</si>
  <si>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</si>
  <si>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</si>
  <si>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</si>
  <si>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</si>
  <si>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</si>
  <si>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</si>
  <si>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</si>
  <si>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</si>
  <si>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</si>
  <si>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</si>
  <si>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</si>
  <si>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</si>
  <si>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</si>
  <si>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</si>
  <si>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</si>
  <si>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</si>
  <si>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</si>
  <si>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</si>
  <si>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</si>
  <si>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</si>
  <si>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</si>
  <si>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</si>
  <si>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</si>
  <si>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</si>
  <si>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</si>
  <si>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</si>
  <si>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</si>
  <si>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</si>
  <si>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</si>
  <si>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</si>
  <si>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</si>
  <si>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</si>
  <si>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</si>
  <si>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</si>
  <si>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</si>
  <si>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</si>
  <si>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</si>
  <si>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</si>
  <si>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</si>
  <si>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</si>
  <si>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</si>
  <si>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</si>
  <si>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</si>
  <si>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</si>
  <si>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</si>
  <si>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</si>
  <si>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</si>
  <si>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</si>
  <si>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</si>
  <si>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</si>
  <si>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</si>
  <si>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</si>
  <si>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</si>
  <si>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</si>
  <si>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</si>
  <si>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</si>
  <si>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</si>
  <si>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</si>
  <si>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</si>
  <si>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</si>
  <si>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</si>
  <si>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</si>
  <si>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</si>
  <si>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</si>
  <si>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</si>
  <si>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</si>
  <si>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</si>
  <si>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</si>
  <si>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</si>
  <si>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</si>
  <si>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</si>
  <si>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</si>
  <si>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</si>
  <si>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</si>
  <si>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</si>
  <si>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</si>
  <si>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</si>
  <si>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</si>
  <si>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</si>
  <si>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</si>
  <si>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</si>
  <si>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</si>
  <si>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</si>
  <si>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</si>
  <si>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</si>
  <si>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</si>
  <si>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</si>
  <si>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</si>
  <si>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</si>
  <si>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</si>
  <si>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</si>
  <si>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</si>
  <si>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</si>
  <si>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</si>
  <si>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</si>
  <si>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</si>
  <si>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</si>
  <si>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</si>
  <si>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</si>
  <si>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</si>
  <si>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</si>
  <si>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</si>
  <si>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</si>
  <si>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</si>
  <si>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</si>
  <si>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</si>
  <si>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</si>
  <si>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</si>
  <si>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</si>
  <si>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</si>
  <si>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</si>
  <si>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</si>
  <si>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</si>
  <si>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</si>
  <si>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</si>
  <si>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</si>
  <si>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</si>
  <si>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</si>
  <si>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</si>
  <si>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</si>
  <si>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</si>
  <si>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</si>
  <si>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</si>
  <si>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</si>
  <si>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</si>
  <si>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</si>
  <si>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</si>
  <si>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</si>
  <si>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</si>
  <si>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</si>
  <si>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</si>
  <si>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</si>
  <si>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</si>
  <si>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</si>
  <si>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</si>
  <si>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</si>
  <si>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</si>
  <si>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</si>
  <si>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</si>
  <si>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</si>
  <si>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</si>
  <si>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</si>
  <si>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</si>
  <si>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</si>
  <si>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</si>
  <si>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</si>
  <si>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</si>
  <si>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</si>
  <si>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</si>
  <si>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</si>
  <si>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</si>
  <si>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</si>
  <si>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</si>
  <si>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</si>
  <si>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</si>
  <si>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</si>
  <si>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</si>
  <si>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</si>
  <si>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</si>
  <si>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</si>
  <si>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</si>
  <si>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</si>
  <si>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</si>
  <si>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</si>
  <si>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</si>
  <si>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</si>
  <si>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</si>
  <si>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</si>
  <si>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</si>
  <si>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</si>
  <si>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</si>
  <si>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</si>
  <si>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</si>
  <si>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</si>
  <si>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</si>
  <si>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</si>
  <si>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</si>
  <si>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</si>
  <si>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</si>
  <si>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</si>
  <si>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</si>
  <si>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</si>
  <si>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</si>
  <si>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</si>
  <si>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</si>
  <si>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</si>
  <si>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</si>
  <si>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</si>
  <si>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</si>
  <si>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</si>
  <si>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</si>
  <si>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</si>
  <si>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</si>
  <si>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</si>
  <si>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</si>
  <si>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</si>
  <si>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</si>
  <si>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</si>
  <si>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</si>
  <si>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</si>
  <si>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</si>
  <si>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</si>
  <si>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</si>
  <si>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</si>
  <si>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</si>
  <si>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</si>
  <si>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</si>
  <si>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</si>
  <si>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</si>
  <si>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</si>
  <si>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</si>
  <si>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</si>
  <si>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</si>
  <si>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</si>
  <si>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</si>
  <si>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</si>
  <si>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</si>
  <si>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</si>
  <si>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</si>
  <si>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</si>
  <si>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</si>
  <si>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</si>
  <si>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</si>
  <si>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</si>
  <si>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</si>
  <si>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</si>
  <si>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</si>
  <si>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</si>
  <si>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</si>
  <si>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</si>
  <si>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</si>
  <si>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</si>
  <si>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</si>
  <si>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</si>
  <si>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</si>
  <si>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</si>
  <si>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</si>
  <si>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</si>
  <si>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</si>
  <si>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</si>
  <si>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</si>
  <si>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</si>
  <si>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</si>
  <si>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</si>
  <si>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</si>
  <si>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</si>
  <si>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</si>
  <si>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</si>
  <si>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</si>
  <si>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</si>
  <si>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</si>
  <si>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</si>
  <si>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</si>
  <si>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</si>
  <si>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</si>
  <si>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</si>
  <si>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</si>
  <si>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</si>
  <si>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</si>
  <si>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</si>
  <si>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</si>
  <si>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</si>
  <si>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</si>
  <si>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</si>
  <si>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</si>
  <si>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</si>
  <si>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</si>
  <si>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</si>
  <si>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</si>
  <si>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</si>
  <si>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</si>
  <si>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</si>
  <si>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</si>
  <si>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</si>
  <si>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</si>
  <si>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</si>
  <si>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</si>
  <si>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</si>
  <si>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</si>
  <si>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</si>
  <si>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</si>
  <si>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</si>
  <si>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</si>
  <si>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</si>
  <si>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</si>
  <si>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</si>
  <si>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</si>
  <si>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</si>
  <si>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</si>
  <si>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</si>
  <si>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</si>
  <si>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</si>
  <si>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</si>
  <si>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</si>
  <si>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</si>
  <si>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</si>
  <si>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</si>
  <si>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</si>
  <si>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</si>
  <si>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</si>
  <si>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</si>
  <si>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</si>
  <si>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</si>
  <si>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</si>
  <si>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</si>
  <si>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</si>
  <si>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</si>
  <si>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</si>
  <si>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</si>
  <si>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</si>
  <si>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</si>
  <si>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</si>
  <si>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</si>
  <si>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</si>
  <si>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</si>
  <si>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</si>
  <si>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</si>
  <si>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</si>
  <si>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</si>
  <si>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</si>
  <si>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</si>
  <si>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</si>
  <si>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</si>
  <si>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</si>
  <si>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</si>
  <si>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</si>
  <si>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</si>
  <si>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</si>
  <si>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</si>
  <si>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</si>
  <si>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</si>
  <si>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</si>
  <si>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</si>
  <si>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</si>
  <si>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</si>
  <si>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</si>
  <si>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</si>
  <si>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</si>
  <si>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</si>
  <si>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</si>
  <si>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</si>
  <si>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</si>
  <si>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</si>
  <si>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</si>
  <si>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</si>
  <si>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</si>
  <si>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</si>
  <si>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</si>
  <si>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</si>
  <si>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</si>
  <si>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</si>
  <si>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</si>
  <si>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</si>
  <si>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</si>
  <si>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</si>
  <si>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</si>
  <si>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</si>
  <si>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</si>
  <si>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</si>
  <si>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</si>
  <si>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</si>
  <si>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</si>
  <si>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</si>
  <si>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</si>
  <si>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</si>
  <si>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</si>
  <si>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</si>
  <si>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</si>
  <si>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</si>
  <si>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</si>
  <si>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</si>
  <si>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</si>
  <si>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</si>
  <si>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</si>
  <si>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</si>
  <si>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</si>
  <si>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</si>
  <si>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</si>
  <si>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</si>
  <si>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</si>
  <si>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</si>
  <si>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</si>
  <si>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</si>
  <si>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</si>
  <si>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</si>
  <si>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</si>
  <si>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</si>
  <si>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</si>
  <si>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</si>
  <si>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</si>
  <si>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</si>
  <si>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</si>
  <si>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</si>
  <si>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</si>
  <si>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</si>
  <si>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</si>
  <si>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</si>
  <si>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</si>
  <si>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</si>
  <si>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</si>
  <si>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</si>
  <si>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</si>
  <si>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</si>
  <si>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</si>
  <si>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</si>
  <si>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</si>
  <si>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</si>
  <si>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</si>
  <si>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</si>
  <si>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</si>
  <si>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</si>
  <si>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</si>
  <si>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</si>
  <si>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</si>
  <si>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</si>
  <si>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</si>
  <si>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</si>
  <si>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</si>
  <si>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</si>
  <si>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</si>
  <si>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</si>
  <si>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</si>
  <si>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</si>
  <si>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</si>
  <si>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</si>
  <si>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</si>
  <si>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</si>
  <si>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</si>
  <si>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</si>
  <si>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</si>
  <si>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</si>
  <si>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</si>
  <si>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</si>
  <si>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</si>
  <si>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</si>
  <si>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</si>
  <si>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</si>
  <si>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</si>
  <si>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</si>
  <si>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</si>
  <si>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</si>
  <si>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</si>
  <si>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</si>
  <si>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</si>
  <si>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</si>
  <si>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</si>
  <si>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</si>
  <si>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</si>
  <si>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</si>
  <si>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</si>
  <si>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</si>
  <si>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</si>
  <si>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</si>
  <si>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</si>
  <si>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</si>
  <si>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</si>
  <si>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</si>
  <si>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</si>
  <si>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</si>
  <si>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</si>
  <si>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</si>
  <si>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</si>
  <si>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</si>
  <si>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</si>
  <si>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</si>
  <si>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</si>
  <si>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</si>
  <si>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</si>
  <si>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</si>
  <si>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</si>
  <si>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</si>
  <si>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</si>
  <si>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</si>
  <si>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</si>
  <si>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</si>
  <si>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</si>
  <si>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</si>
  <si>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</si>
  <si>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</si>
  <si>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</si>
  <si>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</si>
  <si>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</si>
  <si>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</si>
  <si>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</si>
  <si>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</si>
  <si>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</si>
  <si>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</si>
  <si>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</si>
  <si>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</si>
  <si>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</si>
  <si>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</si>
  <si>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</si>
  <si>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</si>
  <si>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</si>
  <si>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</si>
  <si>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</si>
  <si>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</si>
  <si>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</si>
  <si>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</si>
  <si>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</si>
  <si>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</si>
  <si>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</si>
  <si>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</si>
  <si>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</si>
  <si>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</si>
  <si>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</si>
  <si>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</si>
  <si>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</si>
  <si>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</si>
  <si>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</si>
  <si>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</si>
  <si>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</si>
  <si>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</si>
  <si>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</si>
  <si>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</si>
  <si>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</si>
  <si>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</si>
  <si>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</si>
  <si>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</si>
  <si>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</si>
  <si>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</si>
  <si>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</si>
  <si>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</si>
  <si>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</si>
  <si>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</si>
  <si>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</si>
  <si>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</si>
  <si>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</si>
  <si>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</si>
  <si>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</si>
  <si>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</si>
  <si>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</si>
  <si>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</si>
  <si>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</si>
  <si>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</si>
  <si>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</si>
  <si>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</si>
  <si>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</si>
  <si>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</si>
  <si>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</si>
  <si>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</si>
  <si>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</si>
  <si>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</si>
  <si>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</si>
  <si>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</si>
  <si>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</si>
  <si>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</si>
  <si>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</si>
  <si>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</si>
  <si>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</si>
  <si>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</si>
  <si>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</si>
  <si>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</si>
  <si>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</si>
  <si>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</si>
  <si>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</si>
  <si>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</si>
  <si>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</si>
  <si>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</si>
  <si>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</si>
  <si>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</si>
  <si>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</si>
  <si>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</si>
  <si>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</si>
  <si>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</si>
  <si>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</si>
  <si>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</si>
  <si>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</si>
  <si>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</si>
  <si>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</si>
  <si>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</si>
  <si>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</si>
  <si>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</si>
  <si>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</si>
  <si>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</si>
  <si>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</si>
  <si>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</si>
  <si>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</si>
  <si>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</si>
  <si>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</si>
  <si>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</si>
  <si>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</si>
  <si>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</si>
  <si>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</si>
  <si>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</si>
  <si>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</si>
  <si>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</si>
  <si>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</si>
  <si>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</si>
  <si>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</si>
  <si>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</si>
  <si>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</si>
  <si>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</si>
  <si>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</si>
  <si>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</si>
  <si>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</si>
  <si>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</si>
  <si>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</si>
  <si>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</si>
  <si>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</si>
  <si>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</si>
  <si>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</si>
  <si>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</si>
  <si>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</si>
  <si>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</si>
  <si>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</si>
  <si>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</si>
  <si>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</si>
  <si>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</si>
  <si>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</si>
  <si>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</si>
  <si>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</si>
  <si>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</si>
  <si>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</si>
  <si>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</si>
  <si>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</si>
  <si>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</si>
  <si>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</si>
  <si>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</si>
  <si>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</si>
  <si>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</si>
  <si>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</si>
  <si>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</si>
  <si>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</si>
  <si>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</si>
  <si>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</si>
  <si>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</si>
  <si>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</si>
  <si>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</si>
  <si>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</si>
  <si>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</si>
  <si>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</si>
  <si>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</si>
  <si>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</si>
  <si>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</si>
  <si>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</si>
  <si>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</si>
  <si>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</si>
  <si>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</si>
  <si>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</si>
  <si>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</si>
  <si>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</si>
  <si>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</si>
  <si>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</si>
  <si>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</si>
  <si>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</si>
  <si>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</si>
  <si>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</si>
  <si>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</si>
  <si>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</si>
  <si>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</si>
  <si>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</si>
  <si>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</si>
  <si>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</si>
  <si>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</si>
  <si>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</si>
  <si>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</si>
  <si>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</si>
  <si>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</si>
  <si>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</si>
  <si>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</si>
  <si>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</si>
  <si>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</si>
  <si>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</si>
  <si>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</si>
  <si>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</si>
  <si>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</si>
  <si>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</si>
  <si>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</si>
  <si>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</si>
  <si>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</si>
  <si>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</si>
  <si>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</si>
  <si>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</si>
  <si>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</si>
  <si>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</si>
  <si>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</si>
  <si>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</si>
  <si>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</si>
  <si>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</si>
  <si>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</si>
  <si>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</si>
  <si>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</si>
  <si>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</si>
  <si>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</si>
  <si>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</si>
  <si>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</si>
  <si>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</si>
  <si>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</si>
  <si>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</si>
  <si>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</si>
  <si>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</si>
  <si>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</si>
  <si>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</si>
  <si>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</si>
  <si>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</si>
  <si>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</si>
  <si>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</si>
  <si>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</si>
  <si>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</si>
  <si>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</si>
  <si>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</si>
  <si>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</si>
  <si>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</si>
  <si>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</si>
  <si>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</si>
  <si>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</si>
  <si>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</si>
  <si>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</si>
  <si>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</si>
  <si>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</si>
  <si>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</si>
  <si>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</si>
  <si>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</si>
  <si>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</si>
  <si>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</si>
  <si>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</si>
  <si>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</si>
  <si>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</si>
  <si>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</si>
  <si>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</si>
  <si>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</si>
  <si>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</si>
  <si>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</si>
  <si>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</si>
  <si>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</si>
  <si>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</si>
  <si>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</si>
  <si>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</si>
  <si>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</si>
  <si>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</si>
  <si>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</si>
  <si>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</si>
  <si>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</si>
  <si>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</si>
  <si>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</si>
  <si>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</si>
  <si>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</si>
  <si>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</si>
  <si>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</si>
  <si>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</si>
  <si>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</si>
  <si>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</si>
  <si>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</si>
  <si>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</si>
  <si>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</si>
  <si>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</si>
  <si>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</si>
  <si>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</si>
  <si>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</si>
  <si>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</si>
  <si>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</si>
  <si>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</si>
  <si>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</si>
  <si>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</si>
  <si>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</si>
  <si>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</si>
  <si>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</si>
  <si>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</si>
  <si>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</si>
  <si>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</si>
  <si>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</si>
  <si>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</si>
  <si>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</si>
  <si>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</si>
  <si>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</si>
  <si>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</si>
  <si>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</si>
  <si>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</si>
  <si>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</si>
  <si>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</si>
  <si>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</si>
  <si>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</si>
  <si>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</si>
  <si>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</si>
  <si>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</si>
  <si>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</si>
  <si>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</si>
  <si>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</si>
  <si>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</si>
  <si>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</si>
  <si>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</si>
  <si>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</si>
  <si>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</si>
  <si>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</si>
  <si>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</si>
  <si>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</si>
  <si>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</si>
  <si>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</si>
  <si>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</si>
  <si>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</si>
  <si>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</si>
  <si>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</si>
  <si>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</si>
  <si>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</si>
  <si>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</si>
  <si>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</si>
  <si>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</si>
  <si>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</si>
  <si>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</si>
  <si>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</si>
  <si>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</si>
  <si>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</si>
  <si>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</si>
  <si>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</si>
  <si>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</si>
  <si>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</si>
  <si>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</si>
  <si>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</si>
  <si>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</si>
  <si>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</si>
  <si>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</si>
  <si>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</si>
  <si>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</si>
  <si>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</si>
  <si>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</si>
  <si>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</si>
  <si>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</si>
  <si>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</si>
  <si>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</si>
  <si>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</si>
  <si>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</si>
  <si>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</si>
  <si>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</si>
  <si>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</si>
  <si>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</si>
  <si>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</si>
  <si>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</si>
  <si>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</si>
  <si>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</si>
  <si>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</si>
  <si>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</si>
  <si>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</si>
  <si>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</si>
  <si>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</si>
  <si>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</si>
  <si>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</si>
  <si>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</si>
  <si>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</si>
  <si>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</si>
  <si>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</si>
  <si>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</si>
  <si>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</si>
  <si>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</si>
  <si>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</si>
  <si>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</si>
  <si>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</si>
  <si>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</si>
  <si>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</si>
  <si>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</si>
  <si>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</si>
  <si>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</si>
  <si>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</si>
  <si>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</si>
  <si>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</si>
  <si>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</si>
  <si>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</si>
  <si>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</si>
  <si>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</si>
  <si>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</si>
  <si>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</si>
  <si>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</si>
  <si>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</si>
  <si>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</si>
  <si>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</si>
  <si>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</si>
  <si>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</si>
  <si>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</si>
  <si>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</si>
  <si>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</si>
  <si>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</si>
  <si>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</si>
  <si>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</si>
  <si>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</si>
  <si>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</si>
  <si>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</si>
  <si>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</si>
  <si>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</si>
  <si>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</si>
  <si>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</si>
  <si>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</si>
  <si>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</si>
  <si>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</si>
  <si>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</si>
  <si>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</si>
  <si>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</si>
  <si>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</si>
  <si>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</si>
  <si>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</si>
  <si>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</si>
  <si>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</si>
  <si>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</si>
  <si>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</si>
  <si>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</si>
  <si>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</si>
  <si>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</si>
  <si>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</si>
  <si>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</si>
  <si>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</si>
  <si>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</si>
  <si>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</si>
  <si>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</si>
  <si>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</si>
  <si>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</si>
  <si>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</si>
  <si>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</si>
  <si>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</si>
  <si>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</si>
  <si>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</si>
  <si>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</si>
  <si>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</si>
  <si>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</si>
  <si>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</si>
  <si>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</si>
  <si>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</si>
  <si>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</si>
  <si>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</si>
  <si>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</si>
  <si>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</si>
  <si>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</si>
  <si>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</si>
  <si>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</si>
  <si>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</si>
  <si>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</si>
  <si>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</si>
  <si>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</si>
  <si>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</si>
  <si>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</si>
  <si>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</si>
  <si>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</si>
  <si>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</si>
  <si>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</si>
  <si>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</si>
  <si>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</si>
  <si>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</si>
  <si>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</si>
  <si>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</si>
  <si>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</si>
  <si>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</si>
  <si>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</si>
  <si>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</si>
  <si>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</si>
  <si>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</si>
  <si>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</si>
  <si>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</si>
  <si>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</si>
  <si>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</si>
  <si>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</si>
  <si>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</si>
  <si>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</si>
  <si>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</si>
  <si>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</si>
  <si>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</si>
  <si>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</si>
  <si>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</si>
  <si>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</si>
  <si>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</si>
  <si>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</si>
  <si>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</si>
  <si>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</si>
  <si>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</si>
  <si>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</si>
  <si>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</si>
  <si>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</si>
  <si>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</si>
  <si>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</si>
  <si>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</si>
  <si>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</si>
  <si>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</si>
  <si>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</si>
  <si>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</si>
  <si>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</si>
  <si>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</si>
  <si>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</si>
  <si>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</si>
  <si>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</si>
  <si>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</si>
  <si>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</si>
  <si>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</si>
  <si>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</si>
  <si>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</si>
  <si>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</si>
  <si>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</si>
  <si>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</si>
  <si>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</si>
  <si>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</si>
  <si>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</si>
  <si>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</si>
  <si>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</si>
  <si>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</si>
  <si>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</si>
  <si>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</si>
  <si>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</si>
  <si>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</si>
  <si>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</si>
  <si>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</si>
  <si>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</si>
  <si>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</si>
  <si>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</si>
  <si>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</si>
  <si>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</si>
  <si>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</si>
  <si>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</si>
  <si>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</si>
  <si>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</si>
  <si>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</si>
  <si>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</si>
  <si>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</si>
  <si>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</si>
  <si>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</si>
  <si>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</si>
  <si>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</si>
  <si>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</si>
  <si>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</si>
  <si>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</si>
  <si>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</si>
  <si>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</si>
  <si>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</si>
  <si>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</si>
  <si>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</si>
  <si>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</si>
  <si>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</si>
  <si>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</si>
  <si>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</si>
  <si>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</si>
  <si>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</si>
  <si>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</si>
  <si>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</si>
  <si>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</si>
  <si>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</si>
  <si>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</si>
  <si>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</si>
  <si>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</si>
  <si>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</si>
  <si>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</si>
  <si>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</si>
  <si>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</si>
  <si>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</si>
  <si>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</si>
  <si>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</si>
  <si>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</si>
  <si>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</si>
  <si>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</si>
  <si>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</si>
  <si>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</si>
  <si>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</si>
  <si>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</si>
  <si>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</si>
  <si>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</si>
  <si>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</si>
  <si>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</si>
  <si>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</si>
  <si>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</si>
  <si>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</si>
  <si>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</si>
  <si>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</si>
  <si>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</si>
  <si>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</si>
  <si>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</si>
  <si>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</si>
  <si>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</si>
  <si>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</si>
  <si>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</si>
  <si>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</si>
  <si>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</si>
  <si>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</si>
  <si>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</si>
  <si>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</si>
  <si>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</si>
  <si>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</si>
  <si>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</si>
  <si>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</si>
  <si>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</si>
  <si>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</si>
  <si>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</si>
  <si>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</si>
  <si>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</si>
  <si>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</si>
  <si>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</si>
  <si>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</si>
  <si>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</si>
  <si>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</si>
  <si>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</si>
  <si>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</si>
  <si>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</si>
  <si>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</si>
  <si>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</si>
  <si>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</si>
  <si>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</si>
  <si>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</si>
  <si>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</si>
  <si>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</si>
  <si>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</si>
  <si>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</si>
  <si>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</si>
  <si>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</si>
  <si>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</si>
  <si>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</si>
  <si>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</si>
  <si>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</si>
  <si>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</si>
  <si>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</si>
  <si>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</si>
  <si>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</si>
  <si>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</si>
  <si>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</si>
  <si>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</si>
  <si>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</si>
  <si>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</si>
  <si>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</si>
  <si>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</si>
  <si>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</si>
  <si>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</si>
  <si>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</si>
  <si>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</si>
  <si>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</si>
  <si>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</si>
  <si>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</si>
  <si>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</si>
  <si>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</si>
  <si>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</si>
  <si>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</si>
  <si>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</si>
  <si>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</si>
  <si>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</si>
  <si>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</si>
  <si>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</si>
  <si>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</si>
  <si>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</si>
  <si>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</si>
  <si>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</si>
  <si>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</si>
  <si>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</si>
  <si>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</si>
  <si>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</si>
  <si>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</si>
  <si>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</si>
  <si>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</si>
  <si>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</si>
  <si>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</si>
  <si>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</si>
  <si>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</si>
  <si>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</si>
  <si>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</si>
  <si>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</si>
  <si>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</si>
  <si>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</si>
  <si>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</si>
  <si>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</si>
  <si>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</si>
  <si>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</si>
  <si>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</si>
  <si>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</si>
  <si>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</si>
  <si>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</si>
  <si>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</si>
  <si>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</si>
  <si>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</si>
  <si>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</si>
  <si>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</si>
  <si>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</si>
  <si>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</si>
  <si>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</si>
  <si>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</si>
  <si>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</si>
  <si>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</si>
  <si>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</si>
  <si>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</si>
  <si>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</si>
  <si>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</si>
  <si>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</si>
  <si>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</si>
  <si>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</si>
  <si>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</si>
  <si>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</si>
  <si>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</si>
  <si>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</si>
  <si>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</si>
  <si>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</si>
  <si>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</si>
  <si>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</si>
  <si>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</si>
  <si>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</si>
  <si>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</si>
  <si>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</si>
  <si>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</si>
  <si>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</si>
  <si>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</si>
  <si>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</si>
  <si>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</si>
  <si>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</si>
  <si>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</si>
  <si>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</si>
  <si>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</si>
  <si>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</si>
  <si>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</si>
  <si>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</si>
  <si>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</si>
  <si>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</si>
  <si>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</si>
  <si>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</si>
  <si>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</si>
  <si>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</si>
  <si>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</si>
  <si>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</si>
  <si>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</si>
  <si>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</si>
  <si>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</si>
  <si>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</si>
  <si>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</si>
  <si>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</si>
  <si>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</si>
  <si>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</si>
  <si>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</si>
  <si>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</si>
  <si>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</si>
  <si>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</si>
  <si>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</si>
  <si>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</si>
  <si>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</si>
  <si>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</si>
  <si>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</si>
  <si>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</si>
  <si>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</si>
  <si>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</si>
  <si>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</si>
  <si>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</si>
  <si>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</si>
  <si>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</si>
  <si>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</si>
  <si>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</si>
  <si>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</si>
  <si>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</si>
  <si>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</si>
  <si>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</si>
  <si>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</si>
  <si>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</si>
  <si>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</si>
  <si>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</si>
  <si>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</si>
  <si>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</si>
  <si>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</si>
  <si>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</si>
  <si>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</si>
  <si>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</si>
  <si>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</si>
  <si>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</si>
  <si>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</si>
  <si>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</si>
  <si>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</si>
  <si>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</si>
  <si>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</si>
  <si>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</si>
  <si>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</si>
  <si>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</si>
  <si>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</si>
  <si>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</si>
  <si>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</si>
  <si>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</si>
  <si>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</si>
  <si>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</si>
  <si>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</si>
  <si>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</si>
  <si>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</si>
  <si>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</si>
  <si>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</si>
  <si>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</si>
  <si>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</si>
  <si>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</si>
  <si>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</si>
  <si>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</si>
  <si>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</si>
  <si>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</si>
  <si>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</si>
  <si>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</si>
  <si>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</si>
  <si>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</si>
  <si>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</si>
  <si>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</si>
  <si>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</si>
  <si>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</si>
  <si>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</si>
  <si>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</si>
  <si>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</si>
  <si>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</si>
  <si>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</si>
  <si>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</si>
  <si>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</si>
  <si>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</si>
  <si>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</si>
  <si>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</si>
  <si>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</si>
  <si>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</si>
  <si>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</si>
  <si>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</si>
  <si>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</si>
  <si>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</si>
  <si>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</si>
  <si>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</si>
  <si>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</si>
  <si>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</si>
  <si>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</si>
  <si>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</si>
  <si>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</si>
  <si>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</si>
  <si>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</si>
  <si>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</si>
  <si>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</si>
  <si>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</si>
  <si>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</si>
  <si>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</si>
  <si>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</si>
  <si>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</si>
  <si>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</si>
  <si>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</si>
  <si>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</si>
  <si>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</si>
  <si>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</si>
  <si>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</si>
  <si>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</si>
  <si>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</si>
  <si>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</si>
  <si>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</si>
  <si>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</si>
  <si>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</si>
  <si>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</si>
  <si>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</si>
  <si>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</si>
  <si>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</si>
  <si>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</si>
  <si>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</si>
  <si>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</si>
  <si>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</si>
  <si>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</si>
  <si>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</si>
  <si>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</si>
  <si>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</si>
  <si>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</si>
  <si>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</si>
  <si>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</si>
  <si>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</si>
  <si>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</si>
  <si>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</si>
  <si>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</si>
  <si>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</si>
  <si>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</si>
  <si>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</si>
  <si>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</si>
  <si>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</si>
  <si>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</si>
  <si>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</si>
  <si>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</si>
  <si>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</si>
  <si>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</si>
  <si>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</si>
  <si>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</si>
  <si>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</si>
  <si>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</si>
  <si>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</si>
  <si>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</si>
  <si>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</si>
  <si>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</si>
  <si>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</si>
  <si>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</si>
  <si>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</si>
  <si>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</si>
  <si>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</si>
  <si>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</si>
  <si>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</si>
  <si>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</si>
  <si>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</si>
  <si>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</si>
  <si>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</si>
  <si>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</si>
  <si>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</si>
  <si>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</si>
  <si>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</si>
  <si>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</si>
  <si>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</si>
  <si>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</si>
  <si>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</si>
  <si>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</si>
  <si>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</si>
  <si>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</si>
  <si>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</si>
  <si>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</si>
  <si>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</si>
  <si>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</si>
  <si>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</si>
  <si>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</si>
  <si>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</si>
  <si>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</si>
  <si>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</si>
  <si>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</si>
  <si>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</si>
  <si>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</si>
  <si>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</si>
  <si>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</si>
  <si>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</si>
  <si>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</si>
  <si>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</si>
  <si>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</si>
  <si>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</si>
  <si>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</si>
  <si>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</si>
  <si>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</si>
  <si>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</si>
  <si>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</si>
  <si>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</si>
  <si>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</si>
  <si>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</si>
  <si>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</si>
  <si>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</si>
  <si>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</si>
  <si>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</si>
  <si>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</si>
  <si>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</si>
  <si>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</si>
  <si>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</si>
  <si>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</si>
  <si>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</si>
  <si>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</si>
  <si>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</si>
  <si>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</si>
  <si>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</si>
  <si>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</si>
  <si>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</si>
  <si>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</si>
  <si>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</si>
  <si>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</si>
  <si>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</si>
  <si>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</si>
  <si>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</si>
  <si>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</si>
  <si>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</si>
  <si>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</si>
  <si>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</si>
  <si>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</si>
  <si>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</si>
  <si>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</si>
  <si>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</si>
  <si>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</si>
  <si>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</si>
  <si>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</si>
  <si>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</si>
  <si>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</si>
  <si>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</si>
  <si>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</si>
  <si>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</si>
  <si>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</si>
  <si>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</si>
  <si>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</si>
  <si>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</si>
  <si>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</si>
  <si>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</si>
  <si>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</si>
  <si>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</si>
  <si>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</si>
  <si>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</si>
  <si>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</si>
  <si>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</si>
  <si>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</si>
  <si>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</si>
  <si>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</si>
  <si>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</si>
  <si>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</si>
  <si>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</si>
  <si>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</si>
  <si>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</si>
  <si>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</si>
  <si>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</si>
  <si>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</si>
  <si>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</si>
  <si>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</si>
  <si>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</si>
  <si>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</si>
  <si>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</si>
  <si>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</si>
  <si>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</si>
  <si>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</si>
  <si>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</si>
  <si>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</si>
  <si>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</si>
  <si>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</si>
  <si>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</si>
  <si>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</si>
  <si>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</si>
  <si>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</si>
  <si>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</si>
  <si>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</si>
  <si>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</si>
  <si>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</si>
  <si>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</si>
  <si>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</si>
  <si>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</si>
  <si>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</si>
  <si>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</si>
  <si>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</si>
  <si>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</si>
  <si>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</si>
  <si>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</si>
  <si>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</si>
  <si>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</si>
  <si>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</si>
  <si>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</si>
  <si>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</si>
  <si>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</si>
  <si>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</si>
  <si>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</si>
  <si>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</si>
  <si>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</si>
  <si>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</si>
  <si>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</si>
  <si>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</si>
  <si>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</si>
  <si>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</si>
  <si>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</si>
  <si>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</si>
  <si>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</si>
  <si>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</si>
  <si>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</si>
  <si>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</si>
  <si>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</si>
  <si>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</si>
  <si>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</si>
  <si>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</si>
  <si>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</si>
  <si>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</si>
  <si>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</si>
  <si>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</si>
  <si>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</si>
  <si>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</si>
  <si>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</si>
  <si>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</si>
  <si>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</si>
  <si>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</si>
  <si>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</si>
  <si>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</si>
  <si>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</si>
  <si>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</si>
  <si>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</si>
  <si>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</si>
  <si>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</si>
  <si>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</si>
  <si>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</si>
  <si>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</si>
  <si>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</si>
  <si>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</si>
  <si>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</si>
  <si>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</si>
  <si>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</si>
  <si>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</si>
  <si>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</si>
  <si>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</si>
  <si>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</si>
  <si>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</si>
  <si>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</si>
  <si>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</si>
  <si>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</si>
  <si>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</si>
  <si>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</si>
  <si>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</si>
  <si>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</si>
  <si>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</si>
  <si>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</si>
  <si>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</si>
  <si>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</si>
  <si>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</si>
  <si>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</si>
  <si>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</si>
  <si>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</si>
  <si>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</si>
  <si>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</si>
  <si>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</si>
  <si>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</si>
  <si>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</si>
  <si>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</si>
  <si>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</si>
  <si>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</si>
  <si>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</si>
  <si>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</si>
  <si>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</si>
  <si>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</si>
  <si>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</si>
  <si>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</si>
  <si>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</si>
  <si>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</si>
  <si>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</si>
  <si>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</si>
  <si>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</si>
  <si>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</si>
  <si>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</si>
  <si>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</si>
  <si>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</si>
  <si>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</si>
  <si>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</si>
  <si>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</si>
  <si>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</si>
  <si>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</si>
  <si>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</si>
  <si>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</si>
  <si>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</si>
  <si>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</si>
  <si>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</si>
  <si>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</si>
  <si>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</si>
  <si>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</si>
  <si>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</si>
  <si>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</si>
  <si>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</si>
  <si>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</si>
  <si>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</si>
  <si>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</si>
  <si>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</si>
  <si>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</si>
  <si>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</si>
  <si>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</si>
  <si>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</si>
  <si>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</si>
  <si>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</si>
  <si>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</si>
  <si>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</si>
  <si>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</si>
  <si>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</si>
  <si>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</si>
  <si>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</si>
  <si>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</si>
  <si>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</si>
  <si>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</si>
  <si>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</si>
  <si>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</si>
  <si>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</si>
  <si>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</si>
  <si>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</si>
  <si>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</si>
  <si>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</si>
  <si>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</si>
  <si>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</si>
  <si>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</si>
  <si>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</si>
  <si>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</si>
  <si>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</si>
  <si>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</si>
  <si>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</si>
  <si>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</si>
  <si>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</si>
  <si>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</si>
  <si>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</si>
  <si>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</si>
  <si>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</si>
  <si>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</si>
  <si>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</si>
  <si>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</si>
  <si>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</si>
  <si>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</si>
  <si>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</si>
  <si>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</si>
  <si>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</si>
  <si>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</si>
  <si>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</si>
  <si>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</si>
  <si>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</si>
  <si>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</si>
  <si>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</si>
  <si>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</si>
  <si>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</si>
  <si>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</si>
  <si>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</si>
  <si>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</si>
  <si>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</si>
  <si>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</si>
  <si>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</si>
  <si>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</si>
  <si>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</si>
  <si>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</si>
  <si>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</si>
  <si>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</si>
  <si>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</si>
  <si>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</si>
  <si>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</si>
  <si>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</si>
  <si>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</si>
  <si>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</si>
  <si>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</si>
  <si>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</si>
  <si>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</si>
  <si>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</si>
  <si>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</si>
  <si>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</si>
  <si>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</si>
  <si>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</si>
  <si>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</si>
  <si>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</si>
  <si>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</si>
  <si>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</si>
  <si>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</si>
  <si>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</si>
  <si>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</si>
  <si>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</si>
  <si>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</si>
  <si>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</si>
  <si>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</si>
  <si>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</si>
  <si>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</si>
  <si>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</si>
  <si>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</si>
  <si>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</si>
  <si>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</si>
  <si>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</si>
  <si>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</si>
  <si>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</si>
  <si>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</si>
  <si>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</si>
  <si>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</si>
  <si>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</si>
  <si>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</si>
  <si>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</si>
  <si>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</si>
  <si>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</si>
  <si>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</si>
  <si>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</si>
  <si>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</si>
  <si>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</si>
  <si>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</si>
  <si>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</si>
  <si>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</si>
  <si>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</si>
  <si>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</si>
  <si>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</si>
  <si>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</si>
  <si>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</si>
  <si>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</si>
  <si>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</si>
  <si>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</si>
  <si>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</si>
  <si>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</si>
  <si>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</si>
  <si>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</si>
  <si>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</si>
  <si>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</si>
  <si>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</si>
  <si>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</si>
  <si>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</si>
  <si>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</si>
  <si>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</si>
  <si>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</si>
  <si>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</si>
  <si>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</si>
  <si>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</si>
  <si>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</si>
  <si>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</si>
  <si>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</si>
  <si>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</si>
  <si>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</si>
  <si>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</si>
  <si>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</si>
  <si>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</si>
  <si>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</si>
  <si>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</si>
  <si>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</si>
  <si>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</si>
  <si>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</si>
  <si>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</si>
  <si>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</si>
  <si>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</si>
  <si>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</si>
  <si>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</si>
  <si>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</si>
  <si>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</si>
  <si>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</si>
  <si>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</si>
  <si>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</si>
  <si>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</si>
  <si>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</si>
  <si>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</si>
  <si>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</si>
  <si>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</si>
  <si>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</si>
  <si>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</si>
  <si>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</si>
  <si>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</si>
  <si>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</si>
  <si>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</si>
  <si>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</si>
  <si>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</si>
  <si>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</si>
  <si>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</si>
  <si>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</si>
  <si>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</si>
  <si>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</si>
  <si>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</si>
  <si>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</si>
  <si>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</si>
  <si>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</si>
  <si>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</si>
  <si>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</si>
  <si>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</si>
  <si>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</si>
  <si>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</si>
  <si>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</si>
  <si>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</si>
  <si>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</si>
  <si>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</si>
  <si>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</si>
  <si>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</si>
  <si>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</si>
  <si>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</si>
  <si>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</si>
  <si>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</si>
  <si>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</si>
  <si>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</si>
  <si>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</si>
  <si>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</si>
  <si>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</si>
  <si>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</si>
  <si>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</si>
  <si>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</si>
  <si>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</si>
  <si>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</si>
  <si>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</si>
  <si>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</si>
  <si>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</si>
  <si>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</si>
  <si>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</si>
  <si>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</si>
  <si>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</si>
  <si>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</si>
  <si>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</si>
  <si>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</si>
  <si>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</si>
  <si>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</si>
  <si>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</si>
  <si>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</si>
  <si>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</si>
  <si>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</si>
  <si>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</si>
  <si>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</si>
  <si>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</si>
  <si>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</si>
  <si>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</si>
  <si>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</si>
  <si>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</si>
  <si>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</si>
  <si>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</si>
  <si>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</si>
  <si>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</si>
  <si>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</si>
  <si>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</si>
  <si>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</si>
  <si>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</si>
  <si>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</si>
  <si>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</si>
  <si>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</si>
  <si>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</si>
  <si>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</si>
  <si>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</si>
  <si>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</si>
  <si>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</si>
  <si>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</si>
  <si>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</si>
  <si>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</si>
  <si>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</si>
  <si>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</si>
  <si>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</si>
  <si>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</si>
  <si>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</si>
  <si>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</si>
  <si>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</si>
  <si>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</si>
  <si>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</si>
  <si>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</si>
  <si>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</si>
  <si>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</si>
  <si>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</si>
  <si>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</si>
  <si>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</si>
  <si>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</si>
  <si>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</si>
  <si>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</si>
  <si>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</si>
  <si>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</si>
  <si>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</si>
  <si>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</si>
  <si>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</si>
  <si>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</si>
  <si>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</si>
  <si>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</si>
  <si>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</si>
  <si>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</si>
  <si>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</si>
  <si>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</si>
  <si>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</si>
  <si>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</si>
  <si>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</si>
  <si>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</si>
  <si>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</si>
  <si>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</si>
  <si>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</si>
  <si>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</si>
  <si>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</si>
  <si>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</si>
  <si>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</si>
  <si>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</si>
  <si>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</si>
  <si>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</si>
  <si>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</si>
  <si>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</si>
  <si>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</si>
  <si>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</si>
  <si>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</si>
  <si>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</si>
  <si>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</si>
  <si>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</si>
  <si>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</si>
  <si>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</si>
  <si>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</si>
  <si>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</si>
  <si>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</si>
  <si>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</si>
  <si>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</si>
  <si>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</si>
  <si>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</si>
  <si>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</si>
  <si>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</si>
  <si>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</si>
  <si>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</si>
  <si>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</si>
  <si>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</si>
  <si>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</si>
  <si>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</si>
  <si>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</si>
  <si>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</si>
  <si>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</si>
  <si>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</si>
  <si>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</si>
  <si>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</si>
  <si>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</si>
  <si>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</si>
  <si>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</si>
  <si>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</si>
  <si>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</si>
  <si>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</si>
  <si>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</si>
  <si>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</si>
  <si>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</si>
  <si>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</si>
  <si>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</si>
  <si>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</si>
  <si>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</si>
  <si>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</si>
  <si>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</si>
  <si>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</si>
  <si>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</si>
  <si>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</si>
  <si>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</si>
  <si>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</si>
  <si>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</si>
  <si>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</si>
  <si>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</si>
  <si>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</si>
  <si>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</si>
  <si>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</si>
  <si>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</si>
  <si>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</si>
  <si>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</si>
  <si>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</si>
  <si>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</si>
  <si>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</si>
  <si>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</si>
  <si>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</si>
  <si>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</si>
  <si>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</si>
  <si>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</si>
  <si>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</si>
  <si>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</si>
  <si>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</si>
  <si>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</si>
  <si>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</si>
  <si>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</si>
  <si>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</si>
  <si>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</si>
  <si>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</si>
  <si>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</si>
  <si>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</si>
  <si>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</si>
  <si>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</si>
  <si>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</si>
  <si>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</si>
  <si>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</si>
  <si>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</si>
  <si>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</si>
  <si>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</si>
  <si>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</si>
  <si>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</si>
  <si>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</si>
  <si>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</si>
  <si>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</si>
  <si>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</si>
  <si>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</si>
  <si>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</si>
  <si>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</si>
  <si>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</si>
  <si>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</si>
  <si>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</si>
  <si>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</si>
  <si>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</si>
  <si>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</si>
  <si>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</si>
  <si>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</si>
  <si>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</si>
  <si>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</si>
  <si>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</si>
  <si>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</si>
  <si>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</si>
  <si>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</si>
  <si>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</si>
  <si>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</si>
  <si>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</si>
  <si>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</si>
  <si>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</si>
  <si>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</si>
  <si>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</si>
  <si>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</si>
  <si>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</si>
  <si>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</si>
  <si>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</si>
  <si>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</si>
  <si>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</si>
  <si>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</si>
  <si>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</si>
  <si>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</si>
  <si>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</si>
  <si>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</si>
  <si>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</si>
  <si>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</si>
  <si>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</si>
  <si>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</si>
  <si>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</si>
  <si>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</si>
  <si>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</si>
  <si>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</si>
  <si>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</si>
  <si>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</si>
  <si>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</si>
  <si>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</si>
  <si>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</si>
  <si>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</si>
  <si>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</si>
  <si>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</si>
  <si>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</si>
  <si>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</si>
  <si>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</si>
  <si>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</si>
  <si>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</si>
  <si>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</si>
  <si>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</si>
  <si>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</si>
  <si>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</si>
  <si>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</si>
  <si>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</si>
  <si>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</si>
  <si>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</si>
  <si>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</si>
  <si>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</si>
  <si>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</si>
  <si>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</si>
  <si>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</si>
  <si>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</si>
  <si>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</si>
  <si>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</si>
  <si>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</si>
  <si>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</si>
  <si>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</si>
  <si>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</si>
  <si>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</si>
  <si>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</si>
  <si>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</si>
  <si>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</si>
  <si>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</si>
  <si>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</si>
  <si>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</si>
  <si>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</si>
  <si>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</si>
  <si>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</si>
  <si>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</si>
  <si>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</si>
  <si>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</si>
  <si>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</si>
  <si>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</si>
  <si>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</si>
  <si>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</si>
  <si>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</si>
  <si>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</si>
  <si>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</si>
  <si>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</si>
  <si>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</si>
  <si>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</si>
  <si>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</si>
  <si>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</si>
  <si>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</si>
  <si>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</si>
  <si>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</si>
  <si>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</si>
  <si>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</si>
  <si>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</si>
  <si>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</si>
  <si>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</si>
  <si>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</si>
  <si>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</si>
  <si>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</si>
  <si>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</si>
  <si>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</si>
  <si>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</si>
  <si>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</si>
  <si>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</si>
  <si>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</si>
  <si>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</si>
  <si>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</si>
  <si>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</si>
  <si>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</si>
  <si>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</si>
  <si>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</si>
  <si>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</si>
  <si>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</si>
  <si>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</si>
  <si>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</si>
  <si>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</si>
  <si>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</si>
  <si>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</si>
  <si>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</si>
  <si>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</si>
  <si>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</si>
  <si>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</si>
  <si>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</si>
  <si>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</si>
  <si>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</si>
  <si>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</si>
  <si>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</si>
  <si>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</si>
  <si>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</si>
  <si>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</si>
  <si>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</si>
  <si>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</si>
  <si>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</si>
  <si>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</si>
  <si>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</si>
  <si>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</si>
  <si>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</si>
  <si>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</si>
  <si>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</si>
  <si>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</si>
  <si>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</si>
  <si>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</si>
  <si>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</si>
  <si>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</si>
  <si>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</si>
  <si>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</si>
  <si>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</si>
  <si>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</si>
  <si>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</si>
  <si>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</si>
  <si>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</si>
  <si>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</si>
  <si>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</si>
  <si>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</si>
  <si>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</si>
  <si>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</si>
  <si>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</si>
  <si>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</si>
  <si>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</si>
  <si>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</si>
  <si>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</si>
  <si>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</si>
  <si>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</si>
  <si>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</si>
  <si>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</si>
  <si>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</si>
  <si>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</si>
  <si>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</si>
  <si>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</si>
  <si>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</si>
  <si>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</si>
  <si>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</si>
  <si>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</si>
  <si>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</si>
  <si>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</si>
  <si>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</si>
  <si>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</si>
  <si>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</si>
  <si>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</si>
  <si>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</si>
  <si>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</si>
  <si>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</si>
  <si>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</si>
  <si>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</si>
  <si>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</si>
  <si>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</si>
  <si>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</si>
  <si>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</si>
  <si>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</si>
  <si>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</si>
  <si>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</si>
  <si>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</si>
  <si>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</si>
  <si>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</si>
  <si>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</si>
  <si>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</si>
  <si>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</si>
  <si>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</si>
  <si>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</si>
  <si>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</si>
  <si>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</si>
  <si>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</si>
  <si>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</si>
  <si>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</si>
  <si>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</si>
  <si>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</si>
  <si>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</si>
  <si>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</si>
  <si>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</si>
  <si>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</si>
  <si>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</si>
  <si>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</si>
  <si>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</si>
  <si>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</si>
  <si>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</si>
  <si>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</si>
  <si>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</si>
  <si>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</si>
  <si>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</si>
  <si>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</si>
  <si>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</si>
  <si>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</si>
  <si>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</si>
  <si>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</si>
  <si>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</si>
  <si>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</si>
  <si>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</si>
  <si>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</si>
  <si>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</si>
  <si>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</si>
  <si>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</si>
  <si>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</si>
  <si>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</si>
  <si>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</si>
  <si>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</si>
  <si>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</si>
  <si>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</si>
  <si>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</si>
  <si>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</si>
  <si>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</si>
  <si>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</si>
  <si>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</si>
  <si>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</si>
  <si>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</si>
  <si>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</si>
  <si>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</si>
  <si>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</si>
  <si>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</si>
  <si>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</si>
  <si>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</si>
  <si>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</si>
  <si>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</si>
  <si>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</si>
  <si>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</si>
  <si>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</si>
  <si>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</si>
  <si>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</si>
  <si>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</si>
  <si>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</si>
  <si>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</si>
  <si>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</si>
  <si>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</si>
  <si>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</si>
  <si>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</si>
  <si>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</si>
  <si>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</si>
  <si>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</si>
  <si>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</si>
  <si>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</si>
  <si>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</si>
  <si>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</si>
  <si>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</si>
  <si>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</si>
  <si>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</si>
  <si>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</si>
  <si>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</si>
  <si>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</si>
  <si>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</si>
  <si>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</si>
  <si>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</si>
  <si>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</si>
  <si>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</si>
  <si>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</si>
  <si>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</si>
  <si>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</si>
  <si>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</si>
  <si>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</si>
  <si>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</si>
  <si>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</si>
  <si>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</si>
  <si>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</si>
  <si>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</si>
  <si>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</si>
  <si>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</si>
  <si>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</si>
  <si>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</si>
  <si>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</si>
  <si>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</si>
  <si>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</si>
  <si>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</si>
  <si>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</si>
  <si>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</si>
  <si>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</si>
  <si>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</si>
  <si>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</si>
  <si>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</si>
  <si>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</si>
  <si>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</si>
  <si>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</si>
  <si>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</si>
  <si>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</si>
  <si>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</si>
  <si>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</si>
  <si>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</si>
  <si>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</si>
  <si>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</si>
  <si>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</si>
  <si>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</si>
  <si>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</si>
  <si>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</si>
  <si>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</si>
  <si>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</si>
  <si>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</si>
  <si>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</si>
  <si>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</si>
  <si>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</si>
  <si>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</si>
  <si>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</si>
  <si>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</si>
  <si>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</si>
  <si>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</si>
  <si>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</si>
  <si>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</si>
  <si>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</si>
  <si>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</si>
  <si>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</si>
  <si>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</si>
  <si>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</si>
  <si>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</si>
  <si>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</si>
  <si>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</si>
  <si>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</si>
  <si>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</si>
  <si>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</si>
  <si>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</si>
  <si>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</si>
  <si>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</si>
  <si>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</si>
  <si>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</si>
  <si>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</si>
  <si>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</si>
  <si>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</si>
  <si>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</si>
  <si>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</si>
  <si>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</si>
  <si>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</si>
  <si>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</si>
  <si>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</si>
  <si>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</si>
  <si>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</si>
  <si>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</si>
  <si>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</si>
  <si>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</si>
  <si>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</si>
  <si>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</si>
  <si>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</si>
  <si>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</si>
  <si>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</si>
  <si>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</si>
  <si>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</si>
  <si>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</si>
  <si>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</si>
  <si>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</si>
  <si>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</si>
  <si>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</si>
  <si>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</si>
  <si>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</si>
  <si>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</si>
  <si>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</si>
  <si>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</si>
  <si>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</si>
  <si>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</si>
  <si>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</si>
  <si>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</si>
  <si>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</si>
  <si>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</si>
  <si>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</si>
  <si>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</si>
  <si>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</si>
  <si>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</si>
  <si>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</si>
  <si>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</si>
  <si>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</si>
  <si>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</si>
  <si>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</si>
  <si>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</si>
  <si>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</si>
  <si>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</si>
  <si>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</si>
  <si>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</si>
  <si>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</si>
  <si>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</si>
  <si>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</si>
  <si>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</si>
  <si>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</si>
  <si>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</si>
  <si>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</si>
  <si>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</si>
  <si>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</si>
  <si>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</si>
  <si>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</si>
  <si>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</si>
  <si>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</si>
  <si>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</si>
  <si>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</si>
  <si>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</si>
  <si>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</si>
  <si>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</si>
  <si>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</si>
  <si>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</si>
  <si>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</si>
  <si>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</si>
  <si>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</si>
  <si>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</si>
  <si>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</si>
  <si>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</si>
  <si>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</si>
  <si>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</si>
  <si>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</si>
  <si>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</si>
  <si>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</si>
  <si>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</si>
  <si>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</si>
  <si>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</si>
  <si>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</si>
  <si>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</si>
  <si>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</si>
  <si>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</si>
  <si>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</si>
  <si>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</si>
  <si>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</si>
  <si>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</si>
  <si>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</si>
  <si>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</si>
  <si>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</si>
  <si>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</si>
  <si>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</si>
  <si>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</si>
  <si>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</si>
  <si>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</si>
  <si>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</si>
  <si>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</si>
  <si>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</si>
  <si>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</si>
  <si>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</si>
  <si>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</si>
  <si>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</si>
  <si>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</si>
  <si>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</si>
  <si>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</si>
  <si>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</si>
  <si>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</si>
  <si>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</si>
  <si>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</si>
  <si>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</si>
  <si>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</si>
  <si>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</si>
  <si>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</si>
  <si>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</si>
  <si>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</si>
  <si>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</si>
  <si>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</si>
  <si>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</si>
  <si>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</si>
  <si>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</si>
  <si>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</si>
  <si>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</si>
  <si>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</si>
  <si>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</si>
  <si>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</si>
  <si>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</si>
  <si>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</si>
  <si>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</si>
  <si>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</si>
  <si>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</si>
  <si>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</si>
  <si>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</si>
  <si>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</si>
  <si>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</si>
  <si>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</si>
  <si>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</si>
  <si>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</si>
  <si>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</si>
  <si>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</si>
  <si>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</si>
  <si>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</si>
  <si>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</si>
  <si>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</si>
  <si>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</si>
  <si>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</si>
  <si>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</si>
  <si>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</si>
  <si>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</si>
  <si>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</si>
  <si>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</si>
  <si>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</si>
  <si>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</si>
  <si>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</si>
  <si>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</si>
  <si>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</si>
  <si>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</si>
  <si>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</si>
  <si>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</si>
  <si>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</si>
  <si>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</si>
  <si>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</si>
  <si>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</si>
  <si>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</si>
  <si>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</si>
  <si>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</si>
  <si>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</si>
  <si>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</si>
  <si>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</si>
  <si>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</si>
  <si>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</si>
  <si>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</si>
  <si>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</si>
  <si>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</si>
  <si>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</si>
  <si>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</si>
  <si>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</si>
  <si>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</si>
  <si>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</si>
  <si>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</si>
  <si>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</si>
  <si>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</si>
  <si>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</si>
  <si>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</si>
  <si>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</si>
  <si>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</si>
  <si>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</si>
  <si>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</si>
  <si>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</si>
  <si>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</si>
  <si>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</si>
  <si>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</si>
  <si>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</si>
  <si>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</si>
  <si>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</si>
  <si>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</si>
  <si>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</si>
  <si>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</si>
  <si>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</si>
  <si>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</si>
  <si>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</si>
  <si>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</si>
  <si>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</si>
  <si>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</si>
  <si>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</si>
  <si>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</si>
  <si>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</si>
  <si>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</si>
  <si>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</si>
  <si>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</si>
  <si>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</si>
  <si>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</si>
  <si>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</si>
  <si>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</si>
  <si>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</si>
  <si>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</si>
  <si>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</si>
  <si>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</si>
  <si>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</si>
  <si>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</si>
  <si>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</si>
  <si>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</si>
  <si>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</si>
  <si>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</si>
  <si>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</si>
  <si>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</si>
  <si>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</si>
  <si>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</si>
  <si>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</si>
  <si>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</si>
  <si>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</si>
  <si>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</si>
  <si>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</si>
  <si>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</si>
  <si>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</si>
  <si>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</si>
  <si>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</si>
  <si>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</si>
  <si>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</si>
  <si>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</si>
  <si>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</si>
  <si>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</si>
  <si>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</si>
  <si>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</si>
  <si>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</si>
  <si>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</si>
  <si>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</si>
  <si>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</si>
  <si>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</si>
  <si>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</si>
  <si>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</si>
  <si>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</si>
  <si>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</si>
  <si>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</si>
  <si>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</si>
  <si>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</si>
  <si>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</si>
  <si>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</si>
  <si>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</si>
  <si>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</si>
  <si>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</si>
  <si>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</si>
  <si>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</si>
  <si>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</si>
  <si>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</si>
  <si>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</si>
  <si>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</si>
  <si>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</si>
  <si>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</si>
  <si>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</si>
  <si>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</si>
  <si>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</si>
  <si>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</si>
  <si>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</si>
  <si>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</si>
  <si>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</si>
  <si>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</si>
  <si>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</si>
  <si>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</si>
  <si>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</si>
  <si>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</si>
  <si>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</si>
  <si>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</si>
  <si>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</si>
  <si>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</si>
  <si>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</si>
  <si>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</si>
  <si>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</si>
  <si>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</si>
  <si>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</si>
  <si>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</si>
  <si>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</si>
  <si>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</si>
  <si>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</si>
  <si>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</si>
  <si>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</si>
  <si>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</si>
  <si>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</si>
  <si>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</si>
  <si>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</si>
  <si>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</si>
  <si>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</si>
  <si>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</si>
  <si>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</si>
  <si>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</si>
  <si>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</si>
  <si>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</si>
  <si>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</si>
  <si>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</si>
  <si>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</si>
  <si>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</si>
  <si>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</si>
  <si>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</si>
  <si>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</si>
  <si>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</si>
  <si>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</si>
  <si>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</si>
  <si>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</si>
  <si>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</si>
  <si>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</si>
  <si>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</si>
  <si>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</si>
  <si>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</si>
  <si>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</si>
  <si>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</si>
  <si>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</si>
  <si>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</si>
  <si>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</si>
  <si>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</si>
  <si>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</si>
  <si>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</si>
  <si>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</si>
  <si>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</si>
  <si>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</si>
  <si>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</si>
  <si>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</si>
  <si>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</si>
  <si>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</si>
  <si>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</si>
  <si>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</si>
  <si>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</si>
  <si>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</si>
  <si>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</si>
  <si>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</si>
  <si>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</si>
  <si>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</si>
  <si>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</si>
  <si>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</si>
  <si>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</si>
  <si>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</si>
  <si>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</si>
  <si>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</si>
  <si>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</si>
  <si>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</si>
  <si>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</si>
  <si>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</si>
  <si>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</si>
  <si>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</si>
  <si>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</si>
  <si>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</si>
  <si>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</si>
  <si>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</si>
  <si>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</si>
  <si>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</si>
  <si>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</si>
  <si>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</si>
  <si>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</si>
  <si>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</si>
  <si>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</si>
  <si>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</si>
  <si>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</si>
  <si>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</si>
  <si>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</si>
  <si>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</si>
  <si>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</si>
  <si>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</si>
  <si>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</si>
  <si>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</si>
  <si>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</si>
  <si>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</si>
  <si>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</si>
  <si>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</si>
  <si>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</si>
  <si>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</si>
  <si>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</si>
  <si>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</si>
  <si>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</si>
  <si>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</si>
  <si>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</si>
  <si>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</si>
  <si>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</si>
  <si>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</si>
  <si>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</si>
  <si>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</si>
  <si>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</si>
  <si>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</si>
  <si>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</si>
  <si>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</si>
  <si>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</si>
  <si>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</si>
  <si>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</si>
  <si>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</si>
  <si>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</si>
  <si>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</si>
  <si>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</si>
  <si>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</si>
  <si>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</si>
  <si>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</si>
  <si>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</si>
  <si>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</si>
  <si>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</si>
  <si>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</si>
  <si>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</si>
  <si>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</si>
  <si>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</si>
  <si>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</si>
  <si>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</si>
  <si>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</si>
  <si>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</si>
  <si>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</si>
  <si>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</si>
  <si>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</si>
  <si>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</si>
  <si>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</si>
  <si>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</si>
  <si>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</si>
  <si>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</si>
  <si>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</si>
  <si>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</si>
  <si>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</si>
  <si>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</si>
  <si>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</si>
  <si>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</si>
  <si>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</si>
  <si>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</si>
  <si>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</si>
  <si>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</si>
  <si>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</si>
  <si>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</si>
  <si>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</si>
  <si>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</si>
  <si>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</si>
  <si>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</si>
  <si>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</si>
  <si>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</si>
  <si>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</si>
  <si>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</si>
  <si>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</si>
  <si>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</si>
  <si>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</si>
  <si>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</si>
  <si>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</si>
  <si>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</si>
  <si>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</si>
  <si>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</si>
  <si>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</si>
  <si>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</si>
  <si>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</si>
  <si>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</si>
  <si>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</si>
  <si>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</si>
  <si>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</si>
  <si>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</si>
  <si>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</si>
  <si>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</si>
  <si>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</si>
  <si>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</si>
  <si>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</si>
  <si>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</si>
  <si>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</si>
  <si>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</si>
  <si>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</si>
  <si>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</si>
  <si>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</si>
  <si>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</si>
  <si>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</si>
  <si>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</si>
  <si>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</si>
  <si>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</si>
  <si>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</si>
  <si>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</si>
  <si>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</si>
  <si>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</si>
  <si>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</si>
  <si>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</si>
  <si>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</si>
  <si>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</si>
  <si>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</si>
  <si>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</si>
  <si>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</si>
  <si>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</si>
  <si>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</si>
  <si>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</si>
  <si>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</si>
  <si>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</si>
  <si>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</si>
  <si>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</si>
  <si>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</si>
  <si>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</si>
  <si>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</si>
  <si>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</si>
  <si>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</si>
  <si>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</si>
  <si>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</si>
  <si>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</si>
  <si>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</si>
  <si>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</si>
  <si>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</si>
  <si>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</si>
  <si>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</si>
  <si>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</si>
  <si>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</si>
  <si>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</si>
  <si>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</si>
  <si>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</si>
  <si>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</si>
  <si>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</si>
  <si>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</si>
  <si>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</si>
  <si>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</si>
  <si>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</si>
  <si>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</si>
  <si>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</si>
  <si>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</si>
  <si>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</si>
  <si>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</si>
  <si>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</si>
  <si>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</si>
  <si>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</si>
  <si>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</si>
  <si>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</si>
  <si>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</si>
  <si>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</si>
  <si>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</si>
  <si>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</si>
  <si>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</si>
  <si>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</si>
  <si>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</si>
  <si>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</si>
  <si>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</si>
  <si>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</si>
  <si>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</si>
  <si>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</si>
  <si>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</si>
  <si>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</si>
  <si>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</si>
  <si>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</si>
  <si>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</si>
  <si>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</si>
  <si>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</si>
  <si>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</si>
  <si>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</si>
  <si>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</si>
  <si>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</si>
  <si>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</si>
  <si>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</si>
  <si>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</si>
  <si>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</si>
  <si>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</si>
  <si>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</si>
  <si>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</si>
  <si>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</si>
  <si>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</si>
  <si>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</si>
  <si>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</si>
  <si>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</si>
  <si>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</si>
  <si>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</si>
  <si>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</si>
  <si>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</si>
  <si>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</si>
  <si>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</si>
  <si>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</si>
  <si>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</si>
  <si>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</si>
  <si>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</si>
  <si>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</si>
  <si>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</si>
  <si>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</si>
  <si>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</si>
  <si>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</si>
  <si>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</si>
  <si>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</si>
  <si>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</si>
  <si>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</si>
  <si>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</si>
  <si>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</si>
  <si>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</si>
  <si>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</si>
  <si>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</si>
  <si>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</si>
  <si>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</si>
  <si>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</si>
  <si>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</si>
  <si>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</si>
  <si>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</si>
  <si>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</si>
  <si>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</si>
  <si>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</si>
  <si>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</si>
  <si>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</si>
  <si>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</si>
  <si>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</si>
  <si>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</si>
  <si>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</si>
  <si>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</si>
  <si>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</si>
  <si>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</si>
  <si>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</si>
  <si>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</si>
  <si>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</si>
  <si>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</si>
  <si>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</si>
  <si>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</si>
  <si>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</si>
  <si>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</si>
  <si>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</si>
  <si>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</si>
  <si>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</si>
  <si>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</si>
  <si>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</si>
  <si>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</si>
  <si>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</si>
  <si>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</si>
  <si>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</si>
  <si>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</si>
  <si>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</si>
  <si>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</si>
  <si>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</si>
  <si>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</si>
  <si>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</si>
  <si>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</si>
  <si>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</si>
  <si>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</si>
  <si>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</si>
  <si>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</si>
  <si>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</si>
  <si>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</si>
  <si>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</si>
  <si>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</si>
  <si>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</si>
  <si>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</si>
  <si>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</si>
  <si>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</si>
  <si>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</si>
  <si>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</si>
  <si>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</si>
  <si>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</si>
  <si>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</si>
  <si>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</si>
  <si>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</si>
  <si>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</si>
  <si>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</si>
  <si>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</si>
  <si>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</si>
  <si>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</si>
  <si>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</si>
  <si>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</si>
  <si>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</si>
  <si>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</si>
  <si>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</si>
  <si>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</si>
  <si>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</si>
  <si>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</si>
  <si>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</si>
  <si>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</si>
  <si>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</si>
  <si>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</si>
  <si>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</si>
  <si>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</si>
  <si>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</si>
  <si>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</si>
  <si>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</si>
  <si>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</si>
  <si>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</si>
  <si>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</si>
  <si>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</si>
  <si>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</si>
  <si>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</si>
  <si>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</si>
  <si>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</si>
  <si>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</si>
  <si>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</si>
  <si>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</si>
  <si>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</si>
  <si>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</si>
  <si>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</si>
  <si>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</si>
  <si>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</si>
  <si>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</si>
  <si>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</si>
  <si>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</si>
  <si>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</si>
  <si>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</si>
  <si>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</si>
  <si>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</si>
  <si>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</si>
  <si>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</si>
  <si>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</si>
  <si>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</si>
  <si>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</si>
  <si>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</si>
  <si>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</si>
  <si>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</si>
  <si>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</si>
  <si>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</si>
  <si>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</si>
  <si>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</si>
  <si>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</si>
  <si>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</si>
  <si>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</si>
  <si>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</si>
  <si>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</si>
  <si>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</si>
  <si>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</si>
  <si>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</si>
  <si>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</si>
  <si>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</si>
  <si>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</si>
  <si>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</si>
  <si>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</si>
  <si>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</si>
  <si>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</si>
  <si>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</si>
  <si>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</si>
  <si>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</si>
  <si>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</si>
  <si>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</si>
  <si>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</si>
  <si>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</si>
  <si>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</si>
  <si>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</si>
  <si>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</si>
  <si>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</si>
  <si>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</si>
  <si>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</si>
  <si>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</si>
  <si>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</si>
  <si>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</si>
  <si>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</si>
  <si>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</si>
  <si>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</si>
  <si>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</si>
  <si>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</si>
  <si>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</si>
  <si>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</si>
  <si>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</si>
  <si>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</si>
  <si>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</si>
  <si>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</si>
  <si>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</si>
  <si>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</si>
  <si>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</si>
  <si>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</si>
  <si>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</si>
  <si>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</si>
  <si>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</si>
  <si>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</si>
  <si>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</si>
  <si>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</si>
  <si>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</si>
  <si>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</si>
  <si>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</si>
  <si>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</si>
  <si>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</si>
  <si>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</si>
  <si>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</si>
  <si>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</si>
  <si>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</si>
  <si>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</si>
  <si>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</si>
  <si>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</si>
  <si>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</si>
  <si>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</si>
  <si>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</si>
  <si>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</si>
  <si>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</si>
  <si>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</si>
  <si>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</si>
  <si>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</si>
  <si>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</si>
  <si>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</si>
  <si>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</si>
  <si>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</si>
  <si>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</si>
  <si>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</si>
  <si>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</si>
  <si>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</si>
  <si>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</si>
  <si>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</si>
  <si>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</si>
  <si>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</si>
  <si>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</si>
  <si>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</si>
  <si>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</si>
  <si>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</si>
  <si>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</si>
  <si>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</si>
  <si>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</si>
  <si>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</si>
  <si>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</si>
  <si>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</si>
  <si>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</si>
  <si>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</si>
  <si>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</si>
  <si>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</si>
  <si>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</si>
  <si>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</si>
  <si>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</si>
  <si>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</si>
  <si>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</si>
  <si>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</si>
  <si>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</si>
  <si>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</si>
  <si>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</si>
  <si>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</si>
  <si>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</si>
  <si>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</si>
  <si>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</si>
  <si>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</si>
  <si>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</si>
  <si>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</si>
  <si>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</si>
  <si>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</si>
  <si>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</si>
  <si>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</si>
  <si>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</si>
  <si>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</si>
  <si>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</si>
  <si>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</si>
  <si>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</si>
  <si>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</si>
  <si>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</si>
  <si>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</si>
  <si>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</si>
  <si>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</si>
  <si>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</si>
  <si>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</si>
  <si>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</si>
  <si>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</si>
  <si>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</si>
  <si>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</si>
  <si>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</si>
  <si>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</si>
  <si>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</si>
  <si>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</si>
  <si>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</si>
  <si>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</si>
  <si>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</si>
  <si>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</si>
  <si>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</si>
  <si>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</si>
  <si>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</si>
  <si>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</si>
  <si>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</si>
  <si>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</si>
  <si>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</si>
  <si>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</si>
  <si>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</si>
  <si>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</si>
  <si>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</si>
  <si>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</si>
  <si>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</si>
  <si>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</si>
  <si>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</si>
  <si>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</si>
  <si>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</si>
  <si>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</si>
  <si>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</si>
  <si>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</si>
  <si>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</si>
  <si>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</si>
  <si>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</si>
  <si>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</si>
  <si>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</si>
  <si>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</si>
  <si>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</si>
  <si>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</si>
  <si>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</si>
  <si>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</si>
  <si>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</si>
  <si>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</si>
  <si>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</si>
  <si>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</si>
  <si>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</si>
  <si>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</si>
  <si>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</si>
  <si>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</si>
  <si>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</si>
  <si>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</si>
  <si>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</si>
  <si>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</si>
  <si>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</si>
  <si>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</si>
  <si>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</si>
  <si>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</si>
  <si>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</si>
  <si>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</si>
  <si>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</si>
  <si>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</si>
  <si>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</si>
  <si>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</si>
  <si>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</si>
  <si>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</si>
  <si>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</si>
  <si>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</si>
  <si>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</si>
  <si>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</si>
  <si>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</si>
  <si>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</si>
  <si>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</si>
  <si>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</si>
  <si>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</si>
  <si>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</si>
  <si>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</si>
  <si>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</si>
  <si>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</si>
  <si>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</si>
  <si>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</si>
  <si>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</si>
  <si>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</si>
  <si>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</si>
  <si>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</si>
  <si>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</si>
  <si>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</si>
  <si>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</si>
  <si>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</si>
  <si>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</si>
  <si>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</si>
  <si>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</si>
  <si>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</si>
  <si>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</si>
  <si>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</si>
  <si>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</si>
  <si>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</si>
  <si>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</si>
  <si>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</si>
  <si>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</si>
  <si>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</si>
  <si>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</si>
  <si>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</si>
  <si>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</si>
  <si>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</si>
  <si>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</si>
  <si>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</si>
  <si>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</si>
  <si>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</si>
  <si>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</si>
  <si>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</si>
  <si>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</si>
  <si>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</si>
  <si>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</si>
  <si>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</si>
  <si>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</si>
  <si>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</si>
  <si>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</si>
  <si>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</si>
  <si>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</si>
  <si>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</si>
  <si>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</si>
  <si>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</si>
  <si>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</si>
  <si>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</si>
  <si>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</si>
  <si>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</si>
  <si>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</si>
  <si>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</si>
  <si>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</si>
  <si>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</si>
  <si>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</si>
  <si>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</si>
  <si>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</si>
  <si>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</si>
  <si>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</si>
  <si>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</si>
  <si>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</si>
  <si>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</si>
  <si>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</si>
  <si>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</si>
  <si>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</si>
  <si>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</si>
  <si>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</si>
  <si>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</si>
  <si>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</si>
  <si>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</si>
  <si>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</si>
  <si>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</si>
  <si>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</si>
  <si>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</si>
  <si>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</si>
  <si>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</si>
  <si>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</si>
  <si>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</si>
  <si>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</si>
  <si>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</si>
  <si>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</si>
  <si>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</si>
  <si>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</si>
  <si>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</si>
  <si>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</si>
  <si>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</si>
  <si>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</si>
  <si>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</si>
  <si>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</si>
  <si>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</si>
  <si>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</si>
  <si>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</si>
  <si>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</si>
  <si>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</si>
  <si>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</si>
  <si>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</si>
  <si>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</si>
  <si>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</si>
  <si>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</si>
  <si>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</si>
  <si>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</si>
  <si>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</si>
  <si>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</si>
  <si>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</si>
  <si>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</si>
  <si>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</si>
  <si>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</si>
  <si>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</si>
  <si>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</si>
  <si>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</si>
  <si>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</si>
  <si>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</si>
  <si>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</si>
  <si>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</si>
  <si>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</si>
  <si>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</si>
  <si>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</si>
  <si>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</si>
  <si>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</si>
  <si>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</si>
  <si>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</si>
  <si>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</si>
  <si>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</si>
  <si>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</si>
  <si>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</si>
  <si>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</si>
  <si>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</si>
  <si>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</si>
  <si>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</si>
  <si>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</si>
  <si>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</si>
  <si>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</si>
  <si>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</si>
  <si>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</si>
  <si>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</si>
  <si>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</si>
  <si>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</si>
  <si>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</si>
  <si>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</si>
  <si>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</si>
  <si>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</si>
  <si>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</si>
  <si>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</si>
  <si>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</si>
  <si>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</si>
  <si>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</si>
  <si>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</si>
  <si>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</si>
  <si>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</si>
  <si>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</si>
  <si>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</si>
  <si>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</si>
  <si>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</si>
  <si>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</si>
  <si>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</si>
  <si>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</si>
  <si>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</si>
  <si>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</si>
  <si>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</si>
  <si>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</si>
  <si>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</si>
  <si>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</si>
  <si>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</si>
  <si>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</si>
  <si>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</si>
  <si>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</si>
  <si>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</si>
  <si>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</si>
  <si>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</si>
  <si>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</si>
  <si>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</si>
  <si>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</si>
  <si>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</si>
  <si>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</si>
  <si>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</si>
  <si>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</si>
  <si>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</si>
  <si>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</si>
  <si>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</si>
  <si>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</si>
  <si>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</si>
  <si>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</si>
  <si>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</si>
  <si>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</si>
  <si>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</si>
  <si>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</si>
  <si>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</si>
  <si>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</si>
  <si>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</si>
  <si>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</si>
  <si>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</si>
  <si>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</si>
  <si>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</si>
  <si>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</si>
  <si>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</si>
  <si>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</si>
  <si>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</si>
  <si>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</si>
  <si>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</si>
  <si>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</si>
  <si>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</si>
  <si>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</si>
  <si>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</si>
  <si>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</si>
  <si>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</si>
  <si>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</si>
  <si>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</si>
  <si>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</si>
  <si>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</si>
  <si>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</si>
  <si>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</si>
  <si>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</si>
  <si>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</si>
  <si>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</si>
  <si>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</si>
  <si>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</si>
  <si>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</si>
  <si>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</si>
  <si>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</si>
  <si>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</si>
  <si>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</si>
  <si>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</si>
  <si>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</si>
  <si>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</si>
  <si>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</si>
  <si>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</si>
  <si>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</si>
  <si>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</si>
  <si>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</si>
  <si>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</si>
  <si>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</si>
  <si>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</si>
  <si>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</si>
  <si>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</si>
  <si>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</si>
  <si>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</si>
  <si>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</si>
  <si>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</si>
  <si>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</si>
  <si>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</si>
  <si>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</si>
  <si>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</si>
  <si>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</si>
  <si>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</si>
  <si>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</si>
  <si>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</si>
  <si>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</si>
  <si>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</si>
  <si>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</si>
  <si>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</si>
  <si>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</si>
  <si>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</si>
  <si>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</si>
  <si>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</si>
  <si>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</si>
  <si>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</si>
  <si>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</si>
  <si>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</si>
  <si>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</si>
  <si>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</si>
  <si>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</si>
  <si>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</si>
  <si>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</si>
  <si>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</si>
  <si>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</si>
  <si>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</si>
  <si>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</si>
  <si>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</si>
  <si>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</si>
  <si>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</si>
  <si>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</si>
  <si>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</si>
  <si>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</si>
  <si>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</si>
  <si>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</si>
  <si>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</si>
  <si>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</si>
  <si>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</si>
  <si>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</si>
  <si>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</si>
  <si>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</si>
  <si>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</si>
  <si>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</si>
  <si>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</si>
  <si>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</si>
  <si>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</si>
  <si>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</si>
  <si>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</si>
  <si>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</si>
  <si>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</si>
  <si>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</si>
  <si>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</si>
  <si>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</si>
  <si>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</si>
  <si>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</si>
  <si>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</si>
  <si>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</si>
  <si>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</si>
  <si>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</si>
  <si>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</si>
  <si>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</si>
  <si>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</si>
  <si>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</si>
  <si>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</si>
  <si>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</si>
  <si>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</si>
  <si>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</si>
  <si>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</si>
  <si>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</si>
  <si>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</si>
  <si>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</si>
  <si>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</si>
  <si>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</si>
  <si>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</si>
  <si>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</si>
  <si>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</si>
  <si>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</si>
  <si>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</si>
  <si>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</si>
  <si>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</si>
  <si>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</si>
  <si>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</si>
  <si>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</si>
  <si>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</si>
  <si>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</si>
  <si>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</si>
  <si>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</si>
  <si>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</si>
  <si>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</si>
  <si>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</si>
  <si>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</si>
  <si>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</si>
  <si>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</si>
  <si>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</si>
  <si>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</si>
  <si>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</si>
  <si>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</si>
  <si>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</si>
  <si>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</si>
  <si>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</si>
  <si>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</si>
  <si>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</si>
  <si>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</si>
  <si>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</si>
  <si>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</si>
  <si>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</si>
  <si>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</si>
  <si>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</si>
  <si>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</si>
  <si>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</si>
  <si>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</si>
  <si>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</si>
  <si>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</si>
  <si>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</si>
  <si>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</si>
  <si>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</si>
  <si>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</si>
  <si>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</si>
  <si>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</si>
  <si>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</si>
  <si>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</si>
  <si>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</si>
  <si>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</si>
  <si>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</si>
  <si>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</si>
  <si>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</si>
  <si>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</si>
  <si>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</si>
  <si>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</si>
  <si>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</si>
  <si>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</si>
  <si>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</si>
  <si>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</si>
  <si>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</si>
  <si>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</si>
  <si>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</si>
  <si>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</si>
  <si>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</si>
  <si>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</si>
  <si>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</si>
  <si>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</si>
  <si>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</si>
  <si>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</si>
  <si>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</si>
  <si>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</si>
  <si>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</si>
  <si>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</si>
  <si>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</si>
  <si>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</si>
  <si>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</si>
  <si>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</si>
  <si>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</si>
  <si>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</si>
  <si>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</si>
  <si>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</si>
  <si>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</si>
  <si>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</si>
  <si>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</si>
  <si>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</si>
  <si>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</si>
  <si>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</si>
  <si>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</si>
  <si>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</si>
  <si>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</si>
  <si>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</si>
  <si>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</si>
  <si>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</si>
  <si>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</si>
  <si>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</si>
  <si>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</si>
  <si>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</si>
  <si>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</si>
  <si>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</si>
  <si>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</si>
  <si>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</si>
  <si>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</si>
  <si>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</si>
  <si>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</si>
  <si>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</si>
  <si>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</si>
  <si>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</si>
  <si>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</si>
  <si>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</si>
  <si>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</si>
  <si>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</si>
  <si>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</si>
  <si>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</si>
  <si>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</si>
  <si>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</si>
  <si>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</si>
  <si>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</si>
  <si>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</si>
  <si>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</si>
  <si>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</si>
  <si>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</si>
  <si>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</si>
  <si>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</si>
  <si>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</si>
  <si>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</si>
  <si>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</si>
  <si>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</si>
  <si>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</si>
  <si>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</si>
  <si>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</si>
  <si>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</si>
  <si>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</si>
  <si>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</si>
  <si>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</si>
  <si>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</si>
  <si>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</si>
  <si>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</si>
  <si>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</si>
  <si>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</si>
  <si>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</si>
  <si>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</si>
  <si>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</si>
  <si>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</si>
  <si>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</si>
  <si>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</si>
  <si>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</si>
  <si>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</si>
  <si>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</si>
  <si>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</si>
  <si>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</si>
  <si>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</si>
  <si>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</si>
  <si>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</si>
  <si>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</si>
  <si>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</si>
  <si>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</si>
  <si>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</si>
  <si>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</si>
  <si>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</si>
  <si>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</si>
  <si>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</si>
  <si>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</si>
  <si>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</si>
  <si>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</si>
  <si>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</si>
  <si>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</si>
  <si>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</si>
  <si>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</si>
  <si>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</si>
  <si>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</si>
  <si>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</si>
  <si>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</si>
  <si>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</si>
  <si>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</si>
  <si>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</si>
  <si>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</si>
  <si>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</si>
  <si>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</si>
  <si>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</si>
  <si>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</si>
  <si>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</si>
  <si>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</si>
  <si>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</si>
  <si>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</si>
  <si>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</si>
  <si>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</si>
  <si>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</si>
  <si>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</si>
  <si>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</si>
  <si>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</si>
  <si>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</si>
  <si>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</si>
  <si>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</si>
  <si>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</si>
  <si>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</si>
  <si>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</si>
  <si>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</si>
  <si>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</si>
  <si>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</si>
  <si>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</si>
  <si>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</si>
  <si>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</si>
  <si>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</si>
  <si>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</si>
  <si>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</si>
  <si>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</si>
  <si>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</si>
  <si>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</si>
  <si>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</si>
  <si>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</si>
  <si>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</si>
  <si>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</si>
  <si>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</si>
  <si>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</si>
  <si>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</si>
  <si>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</si>
  <si>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</si>
  <si>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</si>
  <si>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</si>
  <si>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</si>
  <si>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</si>
  <si>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</si>
  <si>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</si>
  <si>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</si>
  <si>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</si>
  <si>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</si>
  <si>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</si>
  <si>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</si>
  <si>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</si>
  <si>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</si>
  <si>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</si>
  <si>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</si>
  <si>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</si>
  <si>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</si>
  <si>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</si>
  <si>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</si>
  <si>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</si>
  <si>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</si>
  <si>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</si>
  <si>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</si>
  <si>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</si>
  <si>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</si>
  <si>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</si>
  <si>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</si>
  <si>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</si>
  <si>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</si>
  <si>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</si>
  <si>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</si>
  <si>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</si>
  <si>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</si>
  <si>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</si>
  <si>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</si>
  <si>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</si>
  <si>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</si>
  <si>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</si>
  <si>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</si>
  <si>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</si>
  <si>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</si>
  <si>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</si>
  <si>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</si>
  <si>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</si>
  <si>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</si>
  <si>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</si>
  <si>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</si>
  <si>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</si>
  <si>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</si>
  <si>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</si>
  <si>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</si>
  <si>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</si>
  <si>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</si>
  <si>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</si>
  <si>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</si>
  <si>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</si>
  <si>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</si>
  <si>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</si>
  <si>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</si>
  <si>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</si>
  <si>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</si>
  <si>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</si>
  <si>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</si>
  <si>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</si>
  <si>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</si>
  <si>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</si>
  <si>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</si>
  <si>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</si>
  <si>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</si>
  <si>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</si>
  <si>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</si>
  <si>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</si>
  <si>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</si>
  <si>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</si>
  <si>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</si>
  <si>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</si>
  <si>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</si>
  <si>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</si>
  <si>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</si>
  <si>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</si>
  <si>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</si>
  <si>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</si>
  <si>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</si>
  <si>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</si>
  <si>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</si>
  <si>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</si>
  <si>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</si>
  <si>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</si>
  <si>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</si>
  <si>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</si>
  <si>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</si>
  <si>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</si>
  <si>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</si>
  <si>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</si>
  <si>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</si>
  <si>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</si>
  <si>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</si>
  <si>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</si>
  <si>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</si>
  <si>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</si>
  <si>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</si>
  <si>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</si>
  <si>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</si>
  <si>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</si>
  <si>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</si>
  <si>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</si>
  <si>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</si>
  <si>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</si>
  <si>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</si>
  <si>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</si>
  <si>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</si>
  <si>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</si>
  <si>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</si>
  <si>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</si>
  <si>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</si>
  <si>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</si>
  <si>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</si>
  <si>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</si>
  <si>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</si>
  <si>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</si>
  <si>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</si>
  <si>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</si>
  <si>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</si>
  <si>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</si>
  <si>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</si>
  <si>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</si>
  <si>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</si>
  <si>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</si>
  <si>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</si>
  <si>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</si>
  <si>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</si>
  <si>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</si>
  <si>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</si>
  <si>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</si>
  <si>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</si>
  <si>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</si>
  <si>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</si>
  <si>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</si>
  <si>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</si>
  <si>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</si>
  <si>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</si>
  <si>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</si>
  <si>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</si>
  <si>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</si>
  <si>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</si>
  <si>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</si>
  <si>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</si>
  <si>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</si>
  <si>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</si>
  <si>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</si>
  <si>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</si>
  <si>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</si>
  <si>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</si>
  <si>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</si>
  <si>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</si>
  <si>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</si>
  <si>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</si>
  <si>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</si>
  <si>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</si>
  <si>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</si>
  <si>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</si>
  <si>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</si>
  <si>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</si>
  <si>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</si>
  <si>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</si>
  <si>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</si>
  <si>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</si>
  <si>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</si>
  <si>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</si>
  <si>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</si>
  <si>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</si>
  <si>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</si>
  <si>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</si>
  <si>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</si>
  <si>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</si>
  <si>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</si>
  <si>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</si>
  <si>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</si>
  <si>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</si>
  <si>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</si>
  <si>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</si>
  <si>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</si>
  <si>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</si>
  <si>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</si>
  <si>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</si>
  <si>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</si>
  <si>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</si>
  <si>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</si>
  <si>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</si>
  <si>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</si>
  <si>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</si>
  <si>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</si>
  <si>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</si>
  <si>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</si>
  <si>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</si>
  <si>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</si>
  <si>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</si>
  <si>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</si>
  <si>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</si>
  <si>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</si>
  <si>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</si>
  <si>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</si>
  <si>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</si>
  <si>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</si>
  <si>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</si>
  <si>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</si>
  <si>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</si>
  <si>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</si>
  <si>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</si>
  <si>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</si>
  <si>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</si>
  <si>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</si>
  <si>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</si>
  <si>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</si>
  <si>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</si>
  <si>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</si>
  <si>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</si>
  <si>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</si>
  <si>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</si>
  <si>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</si>
  <si>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</si>
  <si>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</si>
  <si>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</si>
  <si>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</si>
  <si>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</si>
  <si>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</si>
  <si>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</si>
  <si>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</si>
  <si>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</si>
  <si>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</si>
  <si>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</si>
  <si>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</si>
  <si>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</si>
  <si>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</si>
  <si>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</si>
  <si>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</si>
  <si>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</si>
  <si>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</si>
  <si>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</si>
  <si>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</si>
  <si>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</si>
  <si>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</si>
  <si>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</si>
  <si>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</si>
  <si>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</si>
  <si>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</si>
  <si>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</si>
  <si>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</si>
  <si>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</si>
  <si>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</si>
  <si>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</si>
  <si>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</si>
  <si>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</si>
  <si>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</si>
  <si>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</si>
  <si>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</si>
  <si>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</si>
  <si>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</si>
  <si>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</si>
  <si>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</si>
  <si>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</si>
  <si>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</si>
  <si>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</si>
  <si>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</si>
  <si>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</si>
  <si>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</si>
  <si>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</si>
  <si>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</si>
  <si>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</si>
  <si>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</si>
  <si>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</si>
  <si>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</si>
  <si>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</si>
  <si>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</si>
  <si>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</si>
  <si>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</si>
  <si>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</si>
  <si>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</si>
  <si>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</si>
  <si>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</si>
  <si>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</si>
  <si>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</si>
  <si>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</si>
  <si>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</si>
  <si>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</si>
  <si>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</si>
  <si>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</si>
  <si>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</si>
  <si>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</si>
  <si>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</si>
  <si>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</si>
  <si>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</si>
  <si>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</si>
  <si>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</si>
  <si>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</si>
  <si>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</si>
  <si>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</si>
  <si>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</si>
  <si>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</si>
  <si>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</si>
  <si>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</si>
  <si>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</si>
  <si>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</si>
  <si>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</si>
  <si>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</si>
  <si>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</si>
  <si>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</si>
  <si>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</si>
  <si>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</si>
  <si>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</si>
  <si>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</si>
  <si>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</si>
  <si>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</si>
  <si>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</si>
  <si>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</si>
  <si>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</si>
  <si>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</si>
  <si>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</si>
  <si>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</si>
  <si>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</si>
  <si>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</si>
  <si>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</si>
  <si>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</si>
  <si>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</si>
  <si>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</si>
  <si>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</si>
  <si>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</si>
  <si>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</si>
  <si>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</si>
  <si>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</si>
  <si>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</si>
  <si>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</si>
  <si>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</si>
  <si>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</si>
  <si>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</si>
  <si>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</si>
  <si>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</si>
  <si>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</si>
  <si>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</si>
  <si>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</si>
  <si>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</si>
  <si>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</si>
  <si>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</si>
  <si>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</si>
  <si>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</si>
  <si>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</si>
  <si>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</si>
  <si>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</si>
  <si>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</si>
  <si>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</si>
  <si>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</si>
  <si>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</si>
  <si>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</si>
  <si>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</si>
  <si>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</si>
  <si>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</si>
  <si>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</si>
  <si>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</si>
  <si>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</si>
  <si>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</si>
  <si>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</si>
  <si>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</si>
  <si>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</si>
  <si>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</si>
  <si>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</si>
  <si>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</si>
  <si>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</si>
  <si>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</si>
  <si>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</si>
  <si>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</si>
  <si>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</si>
  <si>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</si>
  <si>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</si>
  <si>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</si>
  <si>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</si>
  <si>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</si>
  <si>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</si>
  <si>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</si>
  <si>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</si>
  <si>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</si>
  <si>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</si>
  <si>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</si>
  <si>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</si>
  <si>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</si>
  <si>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</si>
  <si>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</si>
  <si>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</si>
  <si>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</si>
  <si>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</si>
  <si>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</si>
  <si>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</si>
  <si>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</si>
  <si>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</si>
  <si>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</si>
  <si>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</si>
  <si>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</si>
  <si>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</si>
  <si>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</si>
  <si>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</si>
  <si>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</si>
  <si>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</si>
  <si>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</si>
  <si>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</si>
  <si>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</si>
  <si>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</si>
  <si>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</si>
  <si>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</si>
  <si>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</si>
  <si>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</si>
  <si>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</si>
  <si>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</si>
  <si>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</si>
  <si>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</si>
  <si>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</si>
  <si>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</si>
  <si>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</si>
  <si>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</si>
  <si>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</si>
  <si>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</si>
  <si>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</si>
  <si>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</si>
  <si>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</si>
  <si>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</si>
  <si>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</si>
  <si>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</si>
  <si>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</si>
  <si>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</si>
  <si>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</si>
  <si>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</si>
  <si>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</si>
  <si>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</si>
  <si>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</si>
  <si>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</si>
  <si>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</si>
  <si>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</si>
  <si>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</si>
  <si>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</si>
  <si>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</si>
  <si>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</si>
  <si>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</si>
  <si>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</si>
  <si>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</si>
  <si>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</si>
  <si>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</si>
  <si>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</si>
  <si>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</si>
  <si>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</si>
  <si>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</si>
  <si>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</si>
  <si>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</si>
  <si>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</si>
  <si>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</si>
  <si>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</si>
  <si>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</si>
  <si>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</si>
  <si>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</si>
  <si>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</si>
  <si>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</si>
  <si>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</si>
  <si>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</si>
  <si>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</si>
  <si>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</si>
  <si>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</si>
  <si>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</si>
  <si>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</si>
  <si>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</si>
  <si>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</si>
  <si>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</si>
  <si>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</si>
  <si>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</si>
  <si>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</si>
  <si>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</si>
  <si>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</si>
  <si>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</si>
  <si>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</si>
  <si>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</si>
  <si>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</si>
  <si>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</si>
  <si>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</si>
  <si>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</si>
  <si>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</si>
  <si>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</si>
  <si>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</si>
  <si>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</si>
  <si>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</si>
  <si>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</si>
  <si>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</si>
  <si>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</si>
  <si>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</si>
  <si>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</si>
  <si>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</si>
  <si>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</si>
  <si>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</si>
  <si>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</si>
  <si>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</si>
  <si>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</si>
  <si>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</si>
  <si>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</si>
  <si>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</si>
  <si>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</si>
  <si>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</si>
  <si>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</si>
  <si>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</si>
  <si>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</si>
  <si>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</si>
  <si>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</si>
  <si>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</si>
  <si>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</si>
  <si>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</si>
  <si>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</si>
  <si>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</si>
  <si>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</si>
  <si>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</si>
  <si>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</si>
  <si>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</si>
  <si>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</si>
  <si>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</si>
  <si>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</si>
  <si>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</si>
  <si>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</si>
  <si>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</si>
  <si>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</si>
  <si>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</si>
  <si>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</si>
  <si>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</si>
  <si>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</si>
  <si>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</si>
  <si>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</si>
  <si>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</si>
  <si>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</si>
  <si>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</si>
  <si>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</si>
  <si>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</si>
  <si>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</si>
  <si>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</si>
  <si>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</si>
  <si>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</si>
  <si>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</si>
  <si>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</si>
  <si>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</si>
  <si>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</si>
  <si>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</si>
  <si>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</si>
  <si>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</si>
  <si>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</si>
  <si>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</si>
  <si>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</si>
  <si>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</si>
  <si>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</si>
  <si>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</si>
  <si>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</si>
  <si>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</si>
  <si>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</si>
  <si>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</si>
  <si>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</si>
  <si>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</si>
  <si>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</si>
  <si>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</si>
  <si>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</si>
  <si>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</si>
  <si>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</si>
  <si>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</si>
  <si>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</si>
  <si>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</si>
  <si>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</si>
  <si>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</si>
  <si>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</si>
  <si>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</si>
  <si>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</si>
  <si>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</si>
  <si>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</si>
  <si>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</si>
  <si>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</si>
  <si>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</si>
  <si>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</si>
  <si>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</si>
  <si>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</si>
  <si>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</si>
  <si>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</si>
  <si>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</si>
  <si>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</si>
  <si>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</si>
  <si>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</si>
  <si>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</si>
  <si>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</si>
  <si>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</si>
  <si>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</si>
  <si>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</si>
  <si>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</si>
  <si>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</si>
  <si>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</si>
  <si>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</si>
  <si>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</si>
  <si>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</si>
  <si>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</si>
  <si>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</si>
  <si>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</si>
  <si>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</si>
  <si>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</si>
  <si>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</si>
  <si>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</si>
  <si>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</si>
  <si>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</si>
  <si>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</si>
  <si>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</si>
  <si>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</si>
  <si>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</si>
  <si>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</si>
  <si>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</si>
  <si>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</si>
  <si>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</si>
  <si>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</si>
  <si>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</si>
  <si>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</si>
  <si>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</si>
  <si>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</si>
  <si>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</si>
  <si>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</si>
  <si>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</si>
  <si>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</si>
  <si>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</si>
  <si>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</si>
  <si>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</si>
  <si>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</si>
  <si>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</si>
  <si>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</si>
  <si>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</si>
  <si>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</si>
  <si>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</si>
  <si>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</si>
  <si>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</si>
  <si>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</si>
  <si>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</si>
  <si>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</si>
  <si>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</si>
  <si>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</si>
  <si>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</si>
  <si>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</si>
  <si>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</si>
  <si>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</si>
  <si>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</si>
  <si>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</si>
  <si>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</si>
  <si>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</si>
  <si>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</si>
  <si>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</si>
  <si>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</si>
  <si>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</si>
  <si>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</si>
  <si>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</si>
  <si>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</si>
  <si>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</si>
  <si>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</si>
  <si>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</si>
  <si>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</si>
  <si>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</si>
  <si>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</si>
  <si>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</si>
  <si>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</si>
  <si>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</si>
  <si>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</si>
  <si>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</si>
  <si>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</si>
  <si>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</si>
  <si>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</si>
  <si>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</si>
  <si>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</si>
  <si>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</si>
  <si>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</si>
  <si>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</si>
  <si>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</si>
  <si>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</si>
  <si>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</si>
  <si>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</si>
  <si>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</si>
  <si>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</si>
  <si>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</si>
  <si>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</si>
  <si>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</si>
  <si>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</si>
  <si>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</si>
  <si>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</si>
  <si>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</si>
  <si>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</si>
  <si>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</si>
  <si>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</si>
  <si>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</si>
  <si>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</si>
  <si>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</si>
  <si>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</si>
  <si>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</si>
  <si>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</si>
  <si>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</si>
  <si>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</si>
  <si>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</si>
  <si>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</si>
  <si>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</si>
  <si>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</si>
  <si>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</si>
  <si>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</si>
  <si>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</si>
  <si>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</si>
  <si>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</si>
  <si>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</si>
  <si>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</si>
  <si>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</si>
  <si>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</si>
  <si>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</si>
  <si>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</si>
  <si>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</si>
  <si>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</si>
  <si>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</si>
  <si>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</si>
  <si>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</si>
  <si>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</si>
  <si>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</si>
  <si>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</si>
  <si>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</si>
  <si>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</si>
  <si>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</si>
  <si>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</si>
  <si>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</si>
  <si>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</si>
  <si>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</si>
  <si>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</si>
  <si>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</si>
  <si>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</si>
  <si>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</si>
  <si>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</si>
  <si>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</si>
  <si>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</si>
  <si>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</si>
  <si>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</si>
  <si>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</si>
  <si>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</si>
  <si>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</si>
  <si>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</si>
  <si>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</si>
  <si>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</si>
  <si>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</si>
  <si>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</si>
  <si>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</si>
  <si>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</si>
  <si>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</si>
  <si>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</si>
  <si>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</si>
  <si>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</si>
  <si>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</si>
  <si>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</si>
  <si>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</si>
  <si>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</si>
  <si>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</si>
  <si>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</si>
  <si>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</si>
  <si>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</si>
  <si>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</si>
  <si>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</si>
  <si>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</si>
  <si>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</si>
  <si>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</si>
  <si>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</si>
  <si>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</si>
  <si>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</si>
  <si>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</si>
  <si>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</si>
  <si>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</si>
  <si>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</si>
  <si>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</si>
  <si>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</si>
  <si>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</si>
  <si>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</si>
  <si>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</si>
  <si>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</si>
  <si>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</si>
  <si>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</si>
  <si>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</si>
  <si>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</si>
  <si>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</si>
  <si>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</si>
  <si>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</si>
  <si>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</si>
  <si>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</si>
  <si>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</si>
  <si>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</si>
  <si>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</si>
  <si>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</si>
  <si>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</si>
  <si>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</si>
  <si>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</si>
  <si>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</si>
  <si>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</si>
  <si>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</si>
  <si>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</si>
  <si>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</si>
  <si>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</si>
  <si>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</si>
  <si>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</si>
  <si>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</si>
  <si>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</si>
  <si>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</si>
  <si>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</si>
  <si>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</si>
  <si>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</si>
  <si>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</si>
  <si>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</si>
  <si>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</si>
  <si>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</si>
  <si>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</si>
  <si>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</si>
  <si>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</si>
  <si>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</si>
  <si>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</si>
  <si>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</si>
  <si>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</si>
  <si>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</si>
  <si>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</si>
  <si>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</si>
  <si>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</si>
  <si>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</si>
  <si>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</si>
  <si>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</si>
  <si>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</si>
  <si>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</si>
  <si>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</si>
  <si>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</si>
  <si>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</si>
  <si>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</si>
  <si>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</si>
  <si>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</si>
  <si>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</si>
  <si>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</si>
  <si>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</si>
  <si>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</si>
  <si>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</si>
  <si>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</si>
  <si>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</si>
  <si>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</si>
  <si>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</si>
  <si>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</si>
  <si>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</si>
  <si>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</si>
  <si>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</si>
  <si>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</si>
  <si>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</si>
  <si>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</si>
  <si>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</si>
  <si>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</si>
  <si>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</si>
  <si>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</si>
  <si>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</si>
  <si>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</si>
  <si>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</si>
  <si>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</si>
  <si>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</si>
  <si>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</si>
  <si>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</si>
  <si>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</si>
  <si>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</si>
  <si>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</si>
  <si>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</si>
  <si>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</si>
  <si>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</si>
  <si>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</si>
  <si>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</si>
  <si>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</si>
  <si>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</si>
  <si>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</si>
  <si>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</si>
  <si>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</si>
  <si>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</si>
  <si>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</si>
  <si>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</si>
  <si>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</si>
  <si>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</si>
  <si>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</si>
  <si>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</si>
  <si>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</si>
  <si>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</si>
  <si>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</si>
  <si>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</si>
  <si>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</si>
  <si>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</si>
  <si>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</si>
  <si>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</si>
  <si>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</si>
  <si>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</si>
  <si>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</si>
  <si>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</si>
  <si>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</si>
  <si>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</si>
  <si>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</si>
  <si>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</si>
  <si>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</si>
  <si>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</si>
  <si>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</si>
  <si>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</si>
  <si>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</si>
  <si>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</si>
  <si>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</si>
  <si>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</si>
  <si>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</si>
  <si>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</si>
  <si>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</si>
  <si>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</si>
  <si>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</si>
  <si>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</si>
  <si>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</si>
  <si>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</si>
  <si>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</si>
  <si>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</si>
  <si>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</si>
  <si>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</si>
  <si>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</si>
  <si>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</si>
  <si>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</si>
  <si>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</si>
  <si>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</si>
  <si>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</si>
  <si>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</si>
  <si>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</si>
  <si>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</si>
  <si>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</si>
  <si>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</si>
  <si>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</si>
  <si>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</si>
  <si>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</si>
  <si>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</si>
  <si>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</si>
  <si>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</si>
  <si>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</si>
  <si>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</si>
  <si>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</si>
  <si>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</si>
  <si>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</si>
  <si>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</si>
  <si>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</si>
  <si>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</si>
  <si>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</si>
  <si>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</si>
  <si>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</si>
  <si>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</si>
  <si>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</si>
  <si>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</si>
  <si>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</si>
  <si>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</si>
  <si>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</si>
  <si>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</si>
  <si>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</si>
  <si>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</si>
  <si>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</si>
  <si>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</si>
  <si>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</si>
  <si>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</si>
  <si>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</si>
  <si>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</si>
  <si>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</si>
  <si>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</si>
  <si>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</si>
  <si>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</si>
  <si>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</si>
  <si>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</si>
  <si>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</si>
  <si>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</si>
  <si>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</si>
  <si>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</si>
  <si>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</si>
  <si>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</si>
  <si>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</si>
  <si>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</si>
  <si>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</si>
  <si>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</si>
  <si>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</si>
  <si>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</si>
  <si>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</si>
  <si>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</si>
  <si>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</si>
  <si>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</si>
  <si>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</si>
  <si>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</si>
  <si>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</si>
  <si>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</si>
  <si>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</si>
  <si>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</si>
  <si>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</si>
  <si>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</si>
  <si>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</si>
  <si>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</si>
  <si>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</si>
  <si>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</si>
  <si>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</si>
  <si>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</si>
  <si>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</si>
  <si>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</si>
  <si>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</si>
  <si>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</si>
  <si>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</si>
  <si>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</si>
  <si>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</si>
  <si>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</si>
  <si>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</si>
  <si>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</si>
  <si>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</si>
  <si>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</si>
  <si>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</si>
  <si>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</si>
  <si>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</si>
  <si>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</si>
  <si>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</si>
  <si>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</si>
  <si>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</si>
  <si>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</si>
  <si>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</si>
  <si>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</si>
  <si>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</si>
  <si>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</si>
  <si>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</si>
  <si>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</si>
  <si>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</si>
  <si>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</si>
  <si>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</si>
  <si>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</si>
  <si>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</si>
  <si>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</si>
  <si>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</si>
  <si>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</si>
  <si>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</si>
  <si>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</si>
  <si>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</si>
  <si>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</si>
  <si>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</si>
  <si>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</si>
  <si>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</si>
  <si>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</si>
  <si>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</si>
  <si>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</si>
  <si>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</si>
  <si>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</si>
  <si>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</si>
  <si>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</si>
  <si>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</si>
  <si>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</si>
  <si>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</si>
  <si>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</si>
  <si>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</si>
  <si>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</si>
  <si>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</si>
  <si>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</si>
  <si>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</si>
  <si>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</si>
  <si>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</si>
  <si>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</si>
  <si>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</si>
  <si>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</si>
  <si>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</si>
  <si>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</si>
  <si>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</si>
  <si>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</si>
  <si>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</si>
  <si>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</si>
  <si>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</si>
  <si>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</si>
  <si>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</si>
  <si>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</si>
  <si>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</si>
  <si>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</si>
  <si>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</si>
  <si>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</si>
  <si>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</si>
  <si>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</si>
  <si>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</si>
  <si>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</si>
  <si>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</si>
  <si>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</si>
  <si>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</si>
  <si>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</si>
  <si>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</si>
  <si>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</si>
  <si>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</si>
  <si>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</si>
  <si>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</si>
  <si>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</si>
  <si>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</si>
  <si>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</si>
  <si>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</si>
  <si>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</si>
  <si>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</si>
  <si>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</si>
  <si>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</si>
  <si>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</si>
  <si>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</si>
  <si>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</si>
  <si>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</si>
  <si>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</si>
  <si>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</si>
  <si>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</si>
  <si>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</si>
  <si>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</si>
  <si>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</si>
  <si>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</si>
  <si>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</si>
  <si>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</si>
  <si>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</si>
  <si>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</si>
  <si>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</si>
  <si>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</si>
  <si>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</si>
  <si>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</si>
  <si>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</si>
  <si>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</si>
  <si>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</si>
  <si>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</si>
  <si>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</si>
  <si>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</si>
  <si>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</si>
  <si>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</si>
  <si>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</si>
  <si>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</si>
  <si>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</si>
  <si>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</si>
  <si>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</si>
  <si>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</si>
  <si>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</si>
  <si>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</si>
  <si>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</si>
  <si>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</si>
  <si>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</si>
  <si>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</si>
  <si>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</si>
  <si>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</si>
  <si>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</si>
  <si>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</si>
  <si>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</si>
  <si>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</si>
  <si>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</si>
  <si>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</si>
  <si>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</si>
  <si>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</si>
  <si>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</si>
  <si>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</si>
  <si>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</si>
  <si>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</si>
  <si>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</si>
  <si>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</si>
  <si>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</si>
  <si>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</si>
  <si>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</si>
  <si>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</si>
  <si>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</si>
  <si>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</si>
  <si>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</si>
  <si>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</si>
  <si>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</si>
  <si>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</si>
  <si>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</si>
  <si>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</si>
  <si>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</si>
  <si>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</si>
  <si>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</si>
  <si>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</si>
  <si>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</si>
  <si>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</si>
  <si>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</si>
  <si>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</si>
  <si>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</si>
  <si>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</si>
  <si>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</si>
  <si>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</si>
  <si>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</si>
  <si>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</si>
  <si>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</si>
  <si>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</si>
  <si>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</si>
  <si>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</si>
  <si>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</si>
  <si>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</si>
  <si>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</si>
  <si>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</si>
  <si>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</si>
  <si>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</si>
  <si>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</si>
  <si>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</si>
  <si>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</si>
  <si>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</si>
  <si>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</si>
  <si>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</si>
  <si>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</si>
  <si>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</si>
  <si>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</si>
  <si>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</si>
  <si>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</si>
  <si>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</si>
  <si>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</si>
  <si>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</si>
  <si>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</si>
  <si>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</si>
  <si>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</si>
  <si>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</si>
  <si>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</si>
  <si>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</si>
  <si>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</si>
  <si>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</si>
  <si>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</si>
  <si>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</si>
  <si>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</si>
  <si>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</si>
  <si>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</si>
  <si>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</si>
  <si>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</si>
  <si>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</si>
  <si>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</si>
  <si>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</si>
  <si>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</si>
  <si>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</si>
  <si>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</si>
  <si>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</si>
  <si>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</si>
  <si>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</si>
  <si>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</si>
  <si>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</si>
  <si>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</si>
  <si>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</si>
  <si>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</si>
  <si>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</si>
  <si>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</si>
  <si>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</si>
  <si>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</si>
  <si>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</si>
  <si>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</si>
  <si>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</si>
  <si>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</si>
  <si>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</si>
  <si>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</si>
  <si>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</si>
  <si>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</si>
  <si>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</si>
  <si>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</si>
  <si>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</si>
  <si>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</si>
  <si>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</si>
  <si>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</si>
  <si>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</si>
  <si>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</si>
  <si>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</si>
  <si>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</si>
  <si>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</si>
  <si>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</si>
  <si>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</si>
  <si>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</si>
  <si>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</si>
  <si>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</si>
  <si>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</si>
  <si>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</si>
  <si>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</si>
  <si>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</si>
  <si>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</si>
  <si>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</si>
  <si>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</si>
  <si>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</si>
  <si>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</si>
  <si>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</si>
  <si>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</si>
  <si>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</si>
  <si>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</si>
  <si>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</si>
  <si>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</si>
  <si>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</si>
  <si>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</si>
  <si>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</si>
  <si>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</si>
  <si>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</si>
  <si>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</si>
  <si>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</si>
  <si>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</si>
  <si>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</si>
  <si>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</si>
  <si>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</si>
  <si>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</si>
  <si>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</si>
  <si>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</si>
  <si>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</si>
  <si>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</si>
  <si>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</si>
  <si>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</si>
  <si>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</si>
  <si>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</si>
  <si>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</si>
  <si>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</si>
  <si>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</si>
  <si>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</si>
  <si>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</si>
  <si>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</si>
  <si>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</si>
  <si>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</si>
  <si>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</si>
  <si>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</si>
  <si>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</si>
  <si>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</si>
  <si>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</si>
  <si>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</si>
  <si>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</si>
  <si>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</si>
  <si>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</si>
  <si>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</si>
  <si>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</si>
  <si>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</si>
  <si>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</si>
  <si>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</si>
  <si>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</si>
  <si>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</si>
  <si>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</si>
  <si>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</si>
  <si>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</si>
  <si>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</si>
  <si>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</si>
  <si>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</si>
  <si>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</si>
  <si>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</si>
  <si>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</si>
  <si>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</si>
  <si>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</si>
  <si>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</si>
  <si>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</si>
  <si>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</si>
  <si>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</si>
  <si>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</si>
  <si>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</si>
  <si>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</si>
  <si>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</si>
  <si>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</si>
  <si>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</si>
  <si>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</si>
  <si>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</si>
  <si>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</si>
  <si>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</si>
  <si>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</si>
  <si>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</si>
  <si>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</si>
  <si>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</si>
  <si>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</si>
  <si>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</si>
  <si>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</si>
  <si>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</si>
  <si>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</si>
  <si>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</si>
  <si>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</si>
  <si>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</si>
  <si>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</si>
  <si>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</si>
  <si>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</si>
  <si>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</si>
  <si>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</si>
  <si>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</si>
  <si>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</si>
  <si>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</si>
  <si>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</si>
  <si>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</si>
  <si>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</si>
  <si>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</si>
  <si>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</si>
  <si>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</si>
  <si>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</si>
  <si>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</si>
  <si>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</si>
  <si>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</si>
  <si>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</si>
  <si>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</si>
  <si>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</si>
  <si>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</si>
  <si>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</si>
  <si>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</si>
  <si>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</si>
  <si>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</si>
  <si>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</si>
  <si>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</si>
  <si>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</si>
  <si>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</si>
  <si>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</si>
  <si>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</si>
  <si>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</si>
  <si>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</si>
  <si>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</si>
  <si>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</si>
  <si>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</si>
  <si>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</si>
  <si>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</si>
  <si>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</si>
  <si>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</si>
  <si>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</si>
  <si>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</si>
  <si>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</si>
  <si>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</si>
  <si>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</si>
  <si>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</si>
  <si>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</si>
  <si>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</si>
  <si>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</si>
  <si>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</si>
  <si>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</si>
  <si>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</si>
  <si>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</si>
  <si>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</si>
  <si>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</si>
  <si>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</si>
  <si>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</si>
  <si>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</si>
  <si>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</si>
  <si>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</si>
  <si>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</si>
  <si>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</si>
  <si>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</si>
  <si>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</si>
  <si>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</si>
  <si>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</si>
  <si>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</si>
  <si>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</si>
  <si>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</si>
  <si>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</si>
  <si>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</si>
  <si>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</si>
  <si>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</si>
  <si>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</si>
  <si>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</si>
  <si>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</si>
  <si>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</si>
  <si>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</si>
  <si>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</si>
  <si>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</si>
  <si>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</si>
  <si>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</si>
  <si>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</si>
  <si>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</si>
  <si>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</si>
  <si>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</si>
  <si>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</si>
  <si>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</si>
  <si>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</si>
  <si>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</si>
  <si>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</si>
  <si>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</si>
  <si>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</si>
  <si>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</si>
  <si>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</si>
  <si>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</si>
  <si>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</si>
  <si>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</si>
  <si>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</si>
  <si>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</si>
  <si>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</si>
  <si>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</si>
  <si>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</si>
  <si>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</si>
  <si>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</si>
  <si>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</si>
  <si>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</si>
  <si>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</si>
  <si>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</si>
  <si>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</si>
  <si>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</si>
  <si>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</si>
  <si>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</si>
  <si>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</si>
  <si>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</si>
  <si>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</si>
  <si>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</si>
  <si>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</si>
  <si>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</si>
  <si>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</si>
  <si>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</si>
  <si>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</si>
  <si>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</si>
  <si>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</si>
  <si>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</si>
  <si>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</si>
  <si>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</si>
  <si>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</si>
  <si>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</si>
  <si>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</si>
  <si>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</si>
  <si>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</si>
  <si>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</si>
  <si>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</si>
  <si>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</si>
  <si>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</si>
  <si>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</si>
  <si>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</si>
  <si>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</si>
  <si>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</si>
  <si>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</si>
  <si>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</si>
  <si>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</si>
  <si>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</si>
  <si>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</si>
  <si>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</si>
  <si>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</si>
  <si>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</si>
  <si>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</si>
  <si>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</si>
  <si>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</si>
  <si>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</si>
  <si>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</si>
  <si>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</si>
  <si>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</si>
  <si>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</si>
  <si>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</si>
  <si>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</si>
  <si>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</si>
  <si>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</si>
  <si>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</si>
  <si>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</si>
  <si>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</si>
  <si>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</si>
  <si>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</si>
  <si>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</si>
  <si>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</si>
  <si>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</si>
  <si>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</si>
  <si>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</si>
  <si>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</si>
  <si>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</si>
  <si>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</si>
  <si>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</si>
  <si>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</si>
  <si>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</si>
  <si>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</si>
  <si>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</si>
  <si>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</si>
  <si>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</si>
  <si>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</si>
  <si>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</si>
  <si>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</si>
  <si>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</si>
  <si>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</si>
  <si>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</si>
  <si>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</si>
  <si>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</si>
  <si>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</si>
  <si>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</si>
  <si>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</si>
  <si>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</si>
  <si>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</si>
  <si>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</si>
  <si>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</si>
  <si>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</si>
  <si>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</si>
  <si>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</si>
  <si>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</si>
  <si>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</si>
  <si>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</si>
  <si>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</si>
  <si>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</si>
  <si>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</si>
  <si>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</si>
  <si>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</si>
  <si>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</si>
  <si>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</si>
  <si>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</si>
  <si>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</si>
  <si>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</si>
  <si>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</si>
  <si>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</si>
  <si>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</si>
  <si>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</si>
  <si>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</si>
  <si>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</si>
  <si>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</si>
  <si>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</si>
  <si>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</si>
  <si>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</si>
  <si>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</si>
  <si>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</si>
  <si>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</si>
  <si>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</si>
  <si>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</si>
  <si>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</si>
  <si>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</si>
  <si>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</si>
  <si>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</si>
  <si>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</si>
  <si>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</si>
  <si>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</si>
  <si>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</si>
  <si>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</si>
  <si>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</si>
  <si>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</si>
  <si>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</si>
  <si>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</si>
  <si>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</si>
  <si>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</si>
  <si>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</si>
  <si>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</si>
  <si>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</si>
  <si>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</si>
  <si>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</si>
  <si>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</si>
  <si>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</si>
  <si>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</si>
  <si>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</si>
  <si>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</si>
  <si>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</si>
  <si>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</si>
  <si>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</si>
  <si>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</si>
  <si>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</si>
  <si>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</si>
  <si>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</si>
  <si>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</si>
  <si>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</si>
  <si>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</si>
  <si>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</si>
  <si>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</si>
  <si>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</si>
  <si>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</si>
  <si>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</si>
  <si>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</si>
  <si>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</si>
  <si>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</si>
  <si>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</si>
  <si>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</si>
  <si>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</si>
  <si>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</si>
  <si>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</si>
  <si>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</si>
  <si>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</si>
  <si>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</si>
  <si>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</si>
  <si>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</si>
  <si>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</si>
  <si>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</si>
  <si>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</si>
  <si>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</si>
  <si>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</si>
  <si>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</si>
  <si>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</si>
  <si>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</si>
  <si>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</si>
  <si>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</si>
  <si>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</si>
  <si>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</si>
  <si>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</si>
  <si>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</si>
  <si>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</si>
  <si>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</si>
  <si>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</si>
  <si>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</si>
  <si>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</si>
  <si>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</si>
  <si>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</si>
  <si>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</si>
  <si>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</si>
  <si>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</si>
  <si>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</si>
  <si>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</si>
  <si>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</si>
  <si>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</si>
  <si>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</si>
  <si>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</si>
  <si>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</si>
  <si>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</si>
  <si>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</si>
  <si>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</si>
  <si>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</si>
  <si>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</si>
  <si>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</si>
  <si>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</si>
  <si>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</si>
  <si>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</si>
  <si>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</si>
  <si>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</si>
  <si>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</si>
  <si>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</si>
  <si>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</si>
  <si>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</si>
  <si>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</si>
  <si>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</si>
  <si>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</si>
  <si>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</si>
  <si>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</si>
  <si>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</si>
  <si>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</si>
  <si>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</si>
  <si>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</si>
  <si>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</si>
  <si>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</si>
  <si>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</si>
  <si>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</si>
  <si>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</si>
  <si>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</si>
  <si>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</si>
  <si>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</si>
  <si>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</si>
  <si>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</si>
  <si>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</si>
  <si>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</si>
  <si>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</si>
  <si>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</si>
  <si>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</si>
  <si>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</si>
  <si>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</si>
  <si>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</si>
  <si>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</si>
  <si>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</si>
  <si>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</si>
  <si>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</si>
  <si>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</si>
  <si>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</si>
  <si>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</si>
  <si>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</si>
  <si>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</si>
  <si>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</si>
  <si>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</si>
  <si>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</si>
  <si>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</si>
  <si>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</si>
  <si>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</si>
  <si>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</si>
  <si>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</si>
  <si>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</si>
  <si>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</si>
  <si>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</si>
  <si>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</si>
  <si>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</si>
  <si>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</si>
  <si>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</si>
  <si>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</si>
  <si>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</si>
  <si>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</si>
  <si>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</si>
  <si>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</si>
  <si>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</si>
  <si>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</si>
  <si>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</si>
  <si>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</si>
  <si>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</si>
  <si>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</si>
  <si>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</si>
  <si>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</si>
  <si>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</si>
  <si>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</si>
  <si>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</si>
  <si>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</si>
  <si>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</si>
  <si>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</si>
  <si>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</si>
  <si>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</si>
  <si>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</si>
  <si>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</si>
  <si>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</si>
  <si>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</si>
  <si>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</si>
  <si>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</si>
  <si>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</si>
  <si>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</si>
  <si>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</si>
  <si>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</si>
  <si>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</si>
  <si>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</si>
  <si>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</si>
  <si>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</si>
  <si>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</si>
  <si>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</si>
  <si>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</si>
  <si>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</si>
  <si>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</si>
  <si>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</si>
  <si>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</si>
  <si>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</si>
  <si>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</si>
  <si>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</si>
  <si>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</si>
  <si>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</si>
  <si>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</si>
  <si>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</si>
  <si>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</si>
  <si>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</si>
  <si>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</si>
  <si>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</si>
  <si>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</si>
  <si>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</si>
  <si>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</si>
  <si>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</si>
  <si>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</si>
  <si>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</si>
  <si>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</si>
  <si>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</si>
  <si>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</si>
  <si>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</si>
  <si>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</si>
  <si>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</si>
  <si>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</si>
  <si>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</si>
  <si>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</si>
  <si>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</si>
  <si>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</si>
  <si>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</si>
  <si>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</si>
  <si>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</si>
  <si>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</si>
  <si>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</si>
  <si>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</si>
  <si>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</si>
  <si>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</si>
  <si>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</si>
  <si>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</si>
  <si>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</si>
  <si>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</si>
  <si>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</si>
  <si>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</si>
  <si>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</si>
  <si>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</si>
  <si>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</si>
  <si>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</si>
  <si>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</si>
  <si>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</si>
  <si>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</si>
  <si>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</si>
  <si>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</si>
  <si>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</si>
  <si>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</si>
  <si>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</si>
  <si>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</si>
  <si>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</si>
  <si>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</si>
  <si>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</si>
  <si>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</si>
  <si>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</si>
  <si>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</si>
  <si>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</si>
  <si>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</si>
  <si>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</si>
  <si>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</si>
  <si>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</si>
  <si>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</si>
  <si>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</si>
  <si>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</si>
  <si>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</si>
  <si>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</si>
  <si>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</si>
  <si>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</si>
  <si>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</si>
  <si>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</si>
  <si>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</si>
  <si>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</si>
  <si>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</si>
  <si>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</si>
  <si>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</si>
  <si>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</si>
  <si>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</si>
  <si>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</si>
  <si>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</si>
  <si>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</si>
  <si>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</si>
  <si>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</si>
  <si>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</si>
  <si>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</si>
  <si>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</si>
  <si>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</si>
  <si>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</si>
  <si>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</si>
  <si>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</si>
  <si>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</si>
  <si>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</si>
  <si>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</si>
  <si>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</si>
  <si>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</si>
  <si>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</si>
  <si>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</si>
  <si>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</si>
  <si>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</si>
  <si>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</si>
  <si>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</si>
  <si>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</si>
  <si>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</si>
  <si>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</si>
  <si>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</si>
  <si>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</si>
  <si>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</si>
  <si>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</si>
  <si>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</si>
  <si>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</si>
  <si>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</si>
  <si>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</si>
  <si>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</si>
  <si>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</si>
  <si>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</si>
  <si>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</si>
  <si>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</si>
  <si>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</si>
  <si>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</si>
  <si>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</si>
  <si>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</si>
  <si>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</si>
  <si>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</si>
  <si>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</si>
  <si>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</si>
  <si>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</si>
  <si>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</si>
  <si>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</si>
  <si>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</si>
  <si>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</si>
  <si>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</si>
  <si>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</si>
  <si>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</si>
  <si>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</si>
  <si>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</si>
  <si>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</si>
  <si>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</si>
  <si>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</si>
  <si>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</si>
  <si>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</si>
  <si>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</si>
  <si>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</si>
  <si>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</si>
  <si>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</si>
  <si>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</si>
  <si>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</si>
  <si>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</si>
  <si>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</si>
  <si>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</si>
  <si>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</si>
  <si>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</si>
  <si>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</si>
  <si>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</si>
  <si>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</si>
  <si>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</si>
  <si>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</si>
  <si>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</si>
  <si>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</si>
  <si>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</si>
  <si>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</si>
  <si>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</si>
  <si>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</si>
  <si>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</si>
  <si>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</si>
  <si>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</si>
  <si>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</si>
  <si>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</si>
  <si>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</si>
  <si>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</si>
  <si>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</si>
  <si>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</si>
  <si>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</si>
  <si>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</si>
  <si>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</si>
  <si>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</si>
  <si>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</si>
  <si>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</si>
  <si>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</si>
  <si>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</si>
  <si>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</si>
  <si>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</si>
  <si>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</si>
  <si>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</si>
  <si>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</si>
  <si>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</si>
  <si>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</si>
  <si>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</si>
  <si>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</si>
  <si>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</si>
  <si>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</si>
  <si>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</si>
  <si>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</si>
  <si>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</si>
  <si>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</si>
  <si>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</si>
  <si>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</si>
  <si>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</si>
  <si>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</si>
  <si>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</si>
  <si>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</si>
  <si>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</si>
  <si>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</si>
  <si>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</si>
  <si>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</si>
  <si>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</si>
  <si>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</si>
  <si>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</si>
  <si>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</si>
  <si>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</si>
  <si>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</si>
  <si>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</si>
  <si>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</si>
  <si>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</si>
  <si>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</si>
  <si>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</si>
  <si>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</si>
  <si>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</si>
  <si>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</si>
  <si>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</si>
  <si>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</si>
  <si>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</si>
  <si>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</si>
  <si>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</si>
  <si>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</si>
  <si>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</si>
  <si>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</si>
  <si>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</si>
  <si>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</si>
  <si>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</si>
  <si>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</si>
  <si>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</si>
  <si>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</si>
  <si>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</si>
  <si>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</si>
  <si>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</si>
  <si>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</si>
  <si>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</si>
  <si>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</si>
  <si>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</si>
  <si>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</si>
  <si>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</si>
  <si>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</si>
  <si>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</si>
  <si>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</si>
  <si>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</si>
  <si>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</si>
  <si>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</si>
  <si>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</si>
  <si>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</si>
  <si>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</si>
  <si>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</si>
  <si>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</si>
  <si>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</si>
  <si>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</si>
  <si>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</si>
  <si>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</si>
  <si>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</si>
  <si>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</si>
  <si>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</si>
  <si>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</si>
  <si>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</si>
  <si>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</si>
  <si>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</si>
  <si>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</si>
  <si>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</si>
  <si>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</si>
  <si>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</si>
  <si>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</si>
  <si>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</si>
  <si>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</si>
  <si>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</si>
  <si>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</si>
  <si>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</si>
  <si>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</si>
  <si>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</si>
  <si>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</si>
  <si>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</si>
  <si>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</si>
  <si>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</si>
  <si>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</si>
  <si>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</si>
  <si>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</si>
  <si>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</si>
  <si>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</si>
  <si>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</si>
  <si>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</si>
  <si>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</si>
  <si>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</si>
  <si>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</si>
  <si>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</si>
  <si>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</si>
  <si>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</si>
  <si>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</si>
  <si>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</si>
  <si>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</si>
  <si>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</si>
  <si>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</si>
  <si>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</si>
  <si>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</si>
  <si>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</si>
  <si>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</si>
  <si>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</si>
  <si>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</si>
  <si>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</si>
  <si>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</si>
  <si>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</si>
  <si>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</si>
  <si>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</si>
  <si>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</si>
  <si>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</si>
  <si>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</si>
  <si>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</si>
  <si>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</si>
  <si>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</si>
  <si>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</si>
  <si>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</si>
  <si>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</si>
  <si>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</si>
  <si>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</si>
  <si>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</si>
  <si>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</si>
  <si>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</si>
  <si>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</si>
  <si>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</si>
  <si>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</si>
  <si>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</si>
  <si>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</si>
  <si>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</si>
  <si>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</si>
  <si>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</si>
  <si>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</si>
  <si>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</si>
  <si>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</si>
  <si>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</si>
  <si>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</si>
  <si>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</si>
  <si>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</si>
  <si>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</si>
  <si>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</si>
  <si>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</si>
  <si>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</si>
  <si>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</si>
  <si>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</si>
  <si>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</si>
  <si>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</si>
  <si>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</si>
  <si>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</si>
  <si>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</si>
  <si>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</si>
  <si>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</si>
  <si>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</si>
  <si>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</si>
  <si>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</si>
  <si>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</si>
  <si>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</si>
  <si>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</si>
  <si>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</si>
  <si>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</si>
  <si>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</si>
  <si>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</si>
  <si>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</si>
  <si>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</si>
  <si>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</si>
  <si>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</si>
  <si>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</si>
  <si>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</si>
  <si>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</si>
  <si>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</si>
  <si>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</si>
  <si>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</si>
  <si>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</si>
  <si>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</si>
  <si>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</si>
  <si>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</si>
  <si>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</si>
  <si>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</si>
  <si>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</si>
  <si>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</si>
  <si>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</si>
  <si>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</si>
  <si>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</si>
  <si>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</si>
  <si>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</si>
  <si>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</si>
  <si>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</si>
  <si>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</si>
  <si>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</si>
  <si>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</si>
  <si>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</si>
  <si>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</si>
  <si>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</si>
  <si>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</si>
  <si>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</si>
  <si>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</si>
  <si>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</si>
  <si>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</si>
  <si>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</si>
  <si>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</si>
  <si>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</si>
  <si>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</si>
  <si>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</si>
  <si>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</si>
  <si>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</si>
  <si>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</si>
  <si>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</si>
  <si>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</si>
  <si>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</si>
  <si>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</si>
  <si>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</si>
  <si>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</si>
  <si>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</si>
  <si>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</si>
  <si>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</si>
  <si>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</si>
  <si>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</si>
  <si>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</si>
  <si>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</si>
  <si>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</si>
  <si>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</si>
  <si>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</si>
  <si>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</si>
  <si>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</si>
  <si>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</si>
  <si>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</si>
  <si>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</si>
  <si>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</si>
  <si>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</si>
  <si>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</si>
  <si>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</si>
  <si>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</si>
  <si>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</si>
  <si>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</si>
  <si>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</si>
  <si>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</si>
  <si>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</si>
  <si>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</si>
  <si>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</si>
  <si>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</si>
  <si>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</si>
  <si>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</si>
  <si>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</si>
  <si>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</si>
  <si>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</si>
  <si>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</si>
  <si>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</si>
  <si>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</si>
  <si>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</si>
  <si>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</si>
  <si>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</si>
  <si>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</si>
  <si>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</si>
  <si>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</si>
  <si>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</si>
  <si>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</si>
  <si>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</si>
  <si>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</si>
  <si>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</si>
  <si>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</si>
  <si>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</si>
  <si>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</si>
  <si>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</si>
  <si>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</si>
  <si>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</si>
  <si>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</si>
  <si>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</si>
  <si>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</si>
  <si>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</si>
  <si>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</si>
  <si>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</si>
  <si>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</si>
  <si>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</si>
  <si>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</si>
  <si>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</si>
  <si>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</si>
  <si>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</si>
  <si>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</si>
  <si>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</si>
  <si>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</si>
  <si>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</si>
  <si>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</si>
  <si>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</si>
  <si>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</si>
  <si>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</si>
  <si>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</si>
  <si>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</si>
  <si>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</si>
  <si>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</si>
  <si>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</si>
  <si>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</si>
  <si>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</si>
  <si>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</si>
  <si>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</si>
  <si>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</si>
  <si>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</si>
  <si>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</si>
  <si>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</si>
  <si>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</si>
  <si>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</si>
  <si>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</si>
  <si>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</si>
  <si>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</si>
  <si>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</si>
  <si>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</si>
  <si>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</si>
  <si>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</si>
  <si>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</si>
  <si>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</si>
  <si>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</si>
  <si>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</si>
  <si>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</si>
  <si>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</si>
  <si>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</si>
  <si>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</si>
  <si>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</si>
  <si>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</si>
  <si>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</si>
  <si>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</si>
  <si>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</si>
  <si>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</si>
  <si>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</si>
  <si>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</si>
  <si>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</si>
  <si>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</si>
  <si>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</si>
  <si>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</si>
  <si>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</si>
  <si>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</si>
  <si>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</si>
  <si>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</si>
  <si>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</si>
  <si>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</si>
  <si>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</si>
  <si>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</si>
  <si>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</si>
  <si>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</si>
  <si>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</si>
  <si>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</si>
  <si>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</si>
  <si>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</si>
  <si>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</si>
  <si>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</si>
  <si>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</si>
  <si>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</si>
  <si>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</si>
  <si>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</si>
  <si>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</si>
  <si>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</si>
  <si>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</si>
  <si>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</si>
  <si>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</si>
  <si>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</si>
  <si>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</si>
  <si>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</si>
  <si>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</si>
  <si>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</si>
  <si>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</si>
  <si>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</si>
  <si>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</si>
  <si>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</si>
  <si>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</si>
  <si>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</si>
  <si>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</si>
  <si>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</si>
  <si>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</si>
  <si>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</si>
  <si>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</si>
  <si>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</si>
  <si>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</si>
  <si>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</si>
  <si>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</si>
  <si>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</si>
  <si>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</si>
  <si>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</si>
  <si>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</si>
  <si>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</si>
  <si>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</si>
  <si>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</si>
  <si>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</si>
  <si>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</si>
  <si>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</si>
  <si>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</si>
  <si>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</si>
  <si>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</si>
  <si>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</si>
  <si>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</si>
  <si>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</si>
  <si>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</si>
  <si>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</si>
  <si>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</si>
  <si>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</si>
  <si>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</si>
  <si>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</si>
  <si>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</si>
  <si>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</si>
  <si>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</si>
  <si>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</si>
  <si>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</si>
  <si>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</si>
  <si>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</si>
  <si>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</si>
  <si>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</si>
  <si>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</si>
  <si>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</si>
  <si>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</si>
  <si>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</si>
  <si>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</si>
  <si>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</si>
  <si>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</si>
  <si>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</si>
  <si>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</si>
  <si>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</si>
  <si>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</si>
  <si>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</si>
  <si>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</si>
  <si>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</si>
  <si>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</si>
  <si>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</si>
  <si>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</si>
  <si>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</si>
  <si>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</si>
  <si>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</si>
  <si>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</si>
  <si>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</si>
  <si>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</si>
  <si>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</si>
  <si>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</si>
  <si>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</si>
  <si>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</si>
  <si>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</si>
  <si>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</si>
  <si>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</si>
  <si>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</si>
  <si>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</si>
  <si>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</si>
  <si>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</si>
  <si>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</si>
  <si>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</si>
  <si>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</si>
  <si>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</si>
  <si>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</si>
  <si>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</si>
  <si>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</si>
  <si>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</si>
  <si>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</si>
  <si>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</si>
  <si>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</si>
  <si>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</si>
  <si>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</si>
  <si>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</si>
  <si>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</si>
  <si>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</si>
  <si>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</si>
  <si>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</si>
  <si>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</si>
  <si>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</si>
  <si>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</si>
  <si>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</si>
  <si>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</si>
  <si>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</si>
  <si>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</si>
  <si>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</si>
  <si>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</si>
  <si>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</si>
  <si>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</si>
  <si>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</si>
  <si>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</si>
  <si>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</si>
  <si>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</si>
  <si>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</si>
  <si>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</si>
  <si>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</si>
  <si>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</si>
  <si>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</si>
  <si>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</si>
  <si>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</si>
  <si>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</si>
  <si>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</si>
  <si>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</si>
  <si>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</si>
  <si>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</si>
  <si>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</si>
  <si>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</si>
  <si>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</si>
  <si>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</si>
  <si>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</si>
  <si>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</si>
  <si>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</si>
  <si>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</si>
  <si>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</si>
  <si>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</si>
  <si>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</si>
  <si>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</si>
  <si>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</si>
  <si>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</si>
  <si>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</si>
  <si>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</si>
  <si>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</si>
  <si>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</si>
  <si>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</si>
  <si>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</si>
  <si>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</si>
  <si>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</si>
  <si>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</si>
  <si>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</si>
  <si>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</si>
  <si>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</si>
  <si>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</si>
  <si>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</si>
  <si>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</si>
  <si>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</si>
  <si>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</si>
  <si>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</si>
  <si>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</si>
  <si>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</si>
  <si>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</si>
  <si>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</si>
  <si>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</si>
  <si>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</si>
  <si>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</si>
  <si>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</si>
  <si>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</si>
  <si>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</si>
  <si>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</si>
  <si>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</si>
  <si>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</si>
  <si>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</si>
  <si>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</si>
  <si>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</si>
  <si>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</si>
  <si>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</si>
  <si>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</si>
  <si>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</si>
  <si>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</si>
  <si>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</si>
  <si>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</si>
  <si>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</si>
  <si>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</si>
  <si>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</si>
  <si>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</si>
  <si>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</si>
  <si>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</si>
  <si>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</si>
  <si>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</si>
  <si>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</si>
  <si>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</si>
  <si>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</si>
  <si>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</si>
  <si>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</si>
  <si>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</si>
  <si>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</si>
  <si>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</si>
  <si>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</si>
  <si>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</si>
  <si>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</si>
  <si>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</si>
  <si>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</si>
  <si>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</si>
  <si>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</si>
  <si>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</si>
  <si>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</si>
  <si>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</si>
  <si>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</si>
  <si>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</si>
  <si>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</si>
  <si>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</si>
  <si>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</si>
  <si>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</si>
  <si>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</si>
  <si>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</si>
  <si>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</si>
  <si>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</si>
  <si>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</si>
  <si>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</si>
  <si>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</si>
  <si>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</si>
  <si>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</si>
  <si>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</si>
  <si>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</si>
  <si>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</si>
  <si>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</si>
  <si>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</si>
  <si>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</si>
  <si>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</si>
  <si>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</si>
  <si>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</si>
  <si>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</si>
  <si>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</si>
  <si>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</si>
  <si>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</si>
  <si>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</si>
  <si>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</si>
  <si>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</si>
  <si>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</si>
  <si>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</si>
  <si>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</si>
  <si>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</si>
  <si>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</si>
  <si>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</si>
  <si>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</si>
  <si>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</si>
  <si>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</si>
  <si>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</si>
  <si>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</si>
  <si>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</si>
  <si>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</si>
  <si>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</si>
  <si>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</si>
  <si>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</si>
  <si>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</si>
  <si>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</si>
  <si>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</si>
  <si>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</si>
  <si>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</si>
  <si>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</si>
  <si>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</si>
  <si>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</si>
  <si>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</si>
  <si>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</si>
  <si>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</si>
  <si>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</si>
  <si>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</si>
  <si>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</si>
  <si>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</si>
  <si>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</si>
  <si>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</si>
  <si>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</si>
  <si>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</si>
  <si>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</si>
  <si>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</si>
  <si>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</si>
  <si>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</si>
  <si>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</si>
  <si>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</si>
  <si>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</si>
  <si>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</si>
  <si>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</si>
  <si>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</si>
  <si>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</si>
  <si>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</si>
  <si>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</si>
  <si>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</si>
  <si>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</si>
  <si>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</si>
  <si>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</si>
  <si>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</si>
  <si>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</si>
  <si>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</si>
  <si>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</si>
  <si>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</si>
  <si>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</si>
  <si>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</si>
  <si>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</si>
  <si>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</si>
  <si>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</si>
  <si>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</si>
  <si>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</si>
  <si>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</si>
  <si>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</si>
  <si>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</si>
  <si>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</si>
  <si>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</si>
  <si>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</si>
  <si>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</si>
  <si>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</si>
  <si>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</si>
  <si>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</si>
  <si>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</si>
  <si>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</si>
  <si>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</si>
  <si>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</si>
  <si>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</si>
  <si>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</si>
  <si>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</si>
  <si>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</si>
  <si>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</si>
  <si>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</si>
  <si>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</si>
  <si>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</si>
  <si>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</si>
  <si>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</si>
  <si>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</si>
  <si>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</si>
  <si>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</si>
  <si>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</si>
  <si>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</si>
  <si>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</si>
  <si>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</si>
  <si>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</si>
  <si>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</si>
  <si>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</si>
  <si>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</si>
  <si>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</si>
  <si>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</si>
  <si>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</si>
  <si>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</si>
  <si>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</si>
  <si>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</si>
  <si>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</si>
  <si>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</si>
  <si>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</si>
  <si>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</si>
  <si>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</si>
  <si>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</si>
  <si>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</si>
  <si>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</si>
  <si>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</si>
  <si>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</si>
  <si>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</si>
  <si>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</si>
  <si>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</si>
  <si>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</si>
  <si>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</si>
  <si>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</si>
  <si>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</si>
  <si>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</si>
  <si>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</si>
  <si>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</si>
  <si>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</si>
  <si>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</si>
  <si>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</si>
  <si>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</si>
  <si>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</si>
  <si>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</si>
  <si>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</si>
  <si>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</si>
  <si>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</si>
  <si>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</si>
  <si>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</si>
  <si>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</si>
  <si>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</si>
  <si>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</si>
  <si>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</si>
  <si>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</si>
  <si>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</si>
  <si>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</si>
  <si>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</si>
  <si>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</si>
  <si>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</si>
  <si>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</si>
  <si>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</si>
  <si>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</si>
  <si>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</si>
  <si>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</si>
  <si>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</si>
  <si>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</si>
  <si>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</si>
  <si>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</si>
  <si>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</si>
  <si>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</si>
  <si>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</si>
  <si>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</si>
  <si>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</si>
  <si>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</si>
  <si>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</si>
  <si>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</si>
  <si>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</si>
  <si>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</si>
  <si>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</si>
  <si>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</si>
  <si>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</si>
  <si>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</si>
  <si>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</si>
  <si>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</si>
  <si>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</si>
  <si>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</si>
  <si>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</si>
  <si>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</si>
  <si>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</si>
  <si>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</si>
  <si>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</si>
  <si>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</si>
  <si>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</si>
  <si>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</si>
  <si>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</si>
  <si>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</si>
  <si>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</si>
  <si>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</si>
  <si>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</si>
  <si>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</si>
  <si>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</si>
  <si>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</si>
  <si>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</si>
  <si>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</si>
  <si>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</si>
  <si>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</si>
  <si>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</si>
  <si>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</si>
  <si>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</si>
  <si>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</si>
  <si>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</si>
  <si>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</si>
  <si>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</si>
  <si>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</si>
  <si>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</si>
  <si>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</si>
  <si>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</si>
  <si>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</si>
  <si>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</si>
  <si>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</si>
  <si>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</si>
  <si>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</si>
  <si>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</si>
  <si>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</si>
  <si>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</si>
  <si>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</si>
  <si>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</si>
  <si>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</si>
  <si>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</si>
  <si>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</si>
  <si>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</si>
  <si>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</si>
  <si>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</si>
  <si>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</si>
  <si>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</si>
  <si>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</si>
  <si>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</si>
  <si>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</si>
  <si>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</si>
  <si>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</si>
  <si>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</si>
  <si>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</si>
  <si>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</si>
  <si>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</si>
  <si>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</si>
  <si>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</si>
  <si>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</si>
  <si>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</si>
  <si>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</si>
  <si>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</si>
  <si>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</si>
  <si>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</si>
  <si>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</si>
  <si>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</si>
  <si>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</si>
  <si>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</si>
  <si>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</si>
  <si>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</si>
  <si>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</si>
  <si>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</si>
  <si>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</si>
  <si>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</si>
  <si>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</si>
  <si>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</si>
  <si>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</si>
  <si>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</si>
  <si>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</si>
  <si>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</si>
  <si>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</si>
  <si>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</si>
  <si>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</si>
  <si>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</si>
  <si>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</si>
  <si>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</si>
  <si>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</si>
  <si>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</si>
  <si>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</si>
  <si>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</si>
  <si>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</si>
  <si>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</si>
  <si>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</si>
  <si>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</si>
  <si>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</si>
  <si>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</si>
  <si>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</si>
  <si>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</si>
  <si>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</si>
  <si>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</si>
  <si>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</si>
  <si>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</si>
  <si>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</si>
  <si>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</si>
  <si>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</si>
  <si>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</si>
  <si>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</si>
  <si>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</si>
  <si>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</si>
  <si>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</si>
  <si>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</si>
  <si>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</si>
  <si>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</si>
  <si>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</si>
  <si>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</si>
  <si>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</si>
  <si>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</si>
  <si>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</si>
  <si>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</si>
  <si>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</si>
  <si>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</si>
  <si>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</si>
  <si>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</si>
  <si>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</si>
  <si>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</si>
  <si>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</si>
  <si>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</si>
  <si>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</si>
  <si>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</si>
  <si>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</si>
  <si>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</si>
  <si>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</si>
  <si>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</si>
  <si>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</si>
  <si>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</si>
  <si>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</si>
  <si>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</si>
  <si>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</si>
  <si>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</si>
  <si>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</si>
  <si>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</si>
  <si>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</si>
  <si>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</si>
  <si>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</si>
  <si>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</si>
  <si>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</si>
  <si>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</si>
  <si>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</si>
  <si>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</si>
  <si>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</si>
  <si>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</si>
  <si>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</si>
  <si>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</si>
  <si>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</si>
  <si>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</si>
  <si>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</si>
  <si>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</si>
  <si>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</si>
  <si>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</si>
  <si>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</si>
  <si>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</si>
  <si>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</si>
  <si>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</si>
  <si>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</si>
  <si>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</si>
  <si>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</si>
  <si>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</si>
  <si>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</si>
  <si>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</si>
  <si>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</si>
  <si>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</si>
  <si>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</si>
  <si>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</si>
  <si>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</si>
  <si>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</si>
  <si>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</si>
  <si>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</si>
  <si>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</si>
  <si>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</si>
  <si>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</si>
  <si>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</si>
  <si>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</si>
  <si>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</si>
  <si>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</si>
  <si>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</si>
  <si>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</si>
  <si>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</si>
  <si>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</si>
  <si>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</si>
  <si>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</si>
  <si>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</si>
  <si>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</si>
  <si>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</si>
  <si>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</si>
  <si>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</si>
  <si>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</si>
  <si>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</si>
  <si>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</si>
  <si>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</si>
  <si>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</si>
  <si>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</si>
  <si>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</si>
  <si>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</si>
  <si>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</si>
  <si>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</si>
  <si>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</si>
  <si>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</si>
  <si>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</si>
  <si>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</si>
  <si>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</si>
  <si>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</si>
  <si>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</si>
  <si>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</si>
  <si>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</si>
  <si>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</si>
  <si>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</si>
  <si>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</si>
  <si>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</si>
  <si>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</si>
  <si>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</si>
  <si>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</si>
  <si>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</si>
  <si>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</si>
  <si>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</si>
  <si>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</si>
  <si>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</si>
  <si>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</si>
  <si>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</si>
  <si>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</si>
  <si>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</si>
  <si>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</si>
  <si>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</si>
  <si>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</si>
  <si>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</si>
  <si>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</si>
  <si>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</si>
  <si>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</si>
  <si>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</si>
  <si>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</si>
  <si>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</si>
  <si>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</si>
  <si>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</si>
  <si>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</si>
  <si>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</si>
  <si>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</si>
  <si>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</si>
  <si>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</si>
  <si>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</si>
  <si>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</si>
  <si>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</si>
  <si>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</si>
  <si>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</si>
  <si>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</si>
  <si>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</si>
  <si>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</si>
  <si>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</si>
  <si>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</si>
  <si>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</si>
  <si>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</si>
  <si>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</si>
  <si>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</si>
  <si>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</si>
  <si>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</si>
  <si>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</si>
  <si>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</si>
  <si>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</si>
  <si>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</si>
  <si>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</si>
  <si>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</si>
  <si>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</si>
  <si>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</si>
  <si>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</si>
  <si>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</si>
  <si>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</si>
  <si>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</si>
  <si>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</si>
  <si>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</si>
  <si>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</si>
  <si>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</si>
  <si>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</si>
  <si>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</si>
  <si>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</si>
  <si>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</si>
  <si>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</si>
  <si>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</si>
  <si>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</si>
  <si>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</si>
  <si>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</si>
  <si>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</si>
  <si>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</si>
  <si>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</si>
  <si>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</si>
  <si>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</si>
  <si>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</si>
  <si>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</si>
  <si>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</si>
  <si>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</si>
  <si>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</si>
  <si>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</si>
  <si>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</si>
  <si>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</si>
  <si>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</si>
  <si>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</si>
  <si>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</si>
  <si>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</si>
  <si>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</si>
  <si>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</si>
  <si>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</si>
  <si>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</si>
  <si>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</si>
  <si>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</si>
  <si>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</si>
  <si>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</si>
  <si>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</si>
  <si>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</si>
  <si>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</si>
  <si>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</si>
  <si>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</si>
  <si>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</si>
  <si>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</si>
  <si>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</si>
  <si>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</si>
  <si>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</si>
  <si>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</si>
  <si>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</si>
  <si>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</si>
  <si>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</si>
  <si>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</si>
  <si>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</si>
  <si>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</si>
  <si>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</si>
  <si>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</si>
  <si>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</si>
  <si>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</si>
  <si>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</si>
  <si>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</si>
  <si>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</si>
  <si>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</si>
  <si>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</si>
  <si>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</si>
  <si>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</si>
  <si>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</si>
  <si>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</si>
  <si>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</si>
  <si>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</si>
  <si>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</si>
  <si>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</si>
  <si>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</si>
  <si>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</si>
  <si>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</si>
  <si>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</si>
  <si>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</si>
  <si>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</si>
  <si>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</si>
  <si>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</si>
  <si>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</si>
  <si>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</si>
  <si>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</si>
  <si>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</si>
  <si>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</si>
  <si>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</si>
  <si>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</si>
  <si>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</si>
  <si>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</si>
  <si>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</si>
  <si>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</si>
  <si>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</si>
  <si>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</si>
  <si>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</si>
  <si>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</si>
  <si>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</si>
  <si>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</si>
  <si>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</si>
  <si>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</si>
  <si>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</si>
  <si>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</si>
  <si>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</si>
  <si>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</si>
  <si>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</si>
  <si>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</si>
  <si>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</si>
  <si>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</si>
  <si>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</si>
  <si>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</si>
  <si>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</si>
  <si>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</si>
  <si>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</si>
  <si>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</si>
  <si>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</si>
  <si>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</si>
  <si>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</si>
  <si>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</si>
  <si>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</si>
  <si>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</si>
  <si>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</si>
  <si>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</si>
  <si>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</si>
  <si>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</si>
  <si>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</si>
  <si>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</si>
  <si>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</si>
  <si>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</si>
  <si>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</si>
  <si>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</si>
  <si>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</si>
  <si>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</si>
  <si>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</si>
  <si>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</si>
  <si>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</si>
  <si>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</si>
  <si>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</si>
  <si>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</si>
  <si>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</si>
  <si>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</si>
  <si>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</si>
  <si>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</si>
  <si>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</si>
  <si>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</si>
  <si>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</si>
  <si>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</si>
  <si>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</si>
  <si>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</si>
  <si>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</si>
  <si>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</si>
  <si>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</si>
  <si>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</si>
  <si>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</si>
  <si>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</si>
  <si>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</si>
  <si>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</si>
  <si>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</si>
  <si>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</si>
  <si>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</si>
  <si>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</si>
  <si>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</si>
  <si>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</si>
  <si>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</si>
  <si>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</si>
  <si>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</si>
  <si>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</si>
  <si>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</si>
  <si>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</si>
  <si>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</si>
  <si>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</si>
  <si>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</si>
  <si>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</si>
  <si>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</si>
  <si>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</si>
  <si>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</si>
  <si>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</si>
  <si>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</si>
  <si>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</si>
  <si>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</si>
  <si>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</si>
  <si>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</si>
  <si>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</si>
  <si>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</si>
  <si>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</si>
  <si>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</si>
  <si>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</si>
  <si>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</si>
  <si>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</si>
  <si>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</si>
  <si>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</si>
  <si>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</si>
  <si>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</si>
  <si>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</si>
  <si>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</si>
  <si>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</si>
  <si>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</si>
  <si>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</si>
  <si>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</si>
  <si>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</si>
  <si>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</si>
  <si>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</si>
  <si>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</si>
  <si>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</si>
  <si>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</si>
  <si>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</si>
  <si>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</si>
  <si>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</si>
  <si>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</si>
  <si>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</si>
  <si>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</si>
  <si>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</si>
  <si>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</si>
  <si>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</si>
  <si>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</si>
  <si>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</si>
  <si>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</si>
  <si>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</si>
  <si>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</si>
  <si>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</si>
  <si>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</si>
  <si>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</si>
  <si>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</si>
  <si>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</si>
  <si>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</si>
  <si>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</si>
  <si>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</si>
  <si>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</si>
  <si>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</si>
  <si>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</si>
  <si>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</si>
  <si>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</si>
  <si>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</si>
  <si>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</si>
  <si>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</si>
  <si>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</si>
  <si>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</si>
  <si>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</si>
  <si>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</si>
  <si>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</si>
  <si>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</si>
  <si>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</si>
  <si>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</si>
  <si>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</si>
  <si>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</si>
  <si>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</si>
  <si>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</si>
  <si>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</si>
  <si>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</si>
  <si>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</si>
  <si>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</si>
  <si>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</si>
  <si>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</si>
  <si>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</si>
  <si>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</si>
  <si>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</si>
  <si>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</si>
  <si>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</si>
  <si>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</si>
  <si>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</si>
  <si>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</si>
  <si>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</si>
  <si>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</si>
  <si>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</si>
  <si>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</si>
  <si>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</si>
  <si>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</si>
  <si>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</si>
  <si>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</si>
  <si>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</si>
  <si>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</si>
  <si>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</si>
  <si>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</si>
  <si>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</si>
  <si>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</si>
  <si>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</si>
  <si>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</si>
  <si>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</si>
  <si>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</si>
  <si>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</si>
  <si>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</si>
  <si>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</si>
  <si>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</si>
  <si>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</si>
  <si>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</si>
  <si>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</si>
  <si>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</si>
  <si>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</si>
  <si>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</si>
  <si>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</si>
  <si>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</si>
  <si>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</si>
  <si>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</si>
  <si>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</si>
  <si>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</si>
  <si>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</si>
  <si>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</si>
  <si>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</si>
  <si>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</si>
  <si>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</si>
  <si>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</si>
  <si>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</si>
  <si>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</si>
  <si>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</si>
  <si>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</si>
  <si>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</si>
  <si>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</si>
  <si>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</si>
  <si>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</si>
  <si>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</si>
  <si>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</si>
  <si>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</si>
  <si>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</si>
  <si>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</si>
  <si>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</si>
  <si>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</si>
  <si>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</si>
  <si>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</si>
  <si>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</si>
  <si>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</si>
  <si>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</si>
  <si>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</si>
  <si>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</si>
  <si>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</si>
  <si>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</si>
  <si>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</si>
  <si>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</si>
  <si>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</si>
  <si>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</si>
  <si>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</si>
  <si>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</si>
  <si>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</si>
  <si>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</si>
  <si>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</si>
  <si>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</si>
  <si>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</si>
  <si>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</si>
  <si>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</si>
  <si>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</si>
  <si>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</si>
  <si>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</si>
  <si>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</si>
  <si>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</si>
  <si>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</si>
  <si>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</si>
  <si>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</si>
  <si>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</si>
  <si>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</si>
  <si>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</si>
  <si>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</si>
  <si>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</si>
  <si>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</si>
  <si>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</si>
  <si>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</si>
  <si>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</si>
  <si>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</si>
  <si>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</si>
  <si>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</si>
  <si>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</si>
  <si>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</si>
  <si>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</si>
  <si>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</si>
  <si>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</si>
  <si>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</si>
  <si>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</si>
  <si>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</si>
  <si>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</si>
  <si>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</si>
  <si>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</si>
  <si>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</si>
  <si>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</si>
  <si>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</si>
  <si>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</si>
  <si>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</si>
  <si>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</si>
  <si>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</si>
  <si>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</si>
  <si>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</si>
  <si>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</si>
  <si>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</si>
  <si>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</si>
  <si>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</si>
  <si>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</si>
  <si>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</si>
  <si>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</si>
  <si>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</si>
  <si>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</si>
  <si>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</si>
  <si>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</si>
  <si>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</si>
  <si>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</si>
  <si>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</si>
  <si>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</si>
  <si>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</si>
  <si>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</si>
  <si>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</si>
  <si>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</si>
  <si>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</si>
  <si>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</si>
  <si>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</si>
  <si>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</si>
  <si>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</si>
  <si>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</si>
  <si>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</si>
  <si>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</si>
  <si>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</si>
  <si>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</si>
  <si>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</si>
  <si>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</si>
  <si>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</si>
  <si>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</si>
  <si>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</si>
  <si>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</si>
  <si>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</si>
  <si>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</si>
  <si>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</si>
  <si>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</si>
  <si>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</si>
  <si>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</si>
  <si>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</si>
  <si>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</si>
  <si>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</si>
  <si>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</si>
  <si>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</si>
  <si>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</si>
  <si>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</si>
  <si>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</si>
  <si>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</si>
  <si>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</si>
  <si>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</si>
  <si>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</si>
  <si>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</si>
  <si>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</si>
  <si>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</si>
  <si>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</si>
  <si>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</si>
  <si>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</si>
  <si>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</si>
  <si>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</si>
  <si>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</si>
  <si>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</si>
  <si>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</si>
  <si>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</si>
  <si>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</si>
  <si>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</si>
  <si>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</si>
  <si>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</si>
  <si>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</si>
  <si>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</si>
  <si>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</si>
  <si>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</si>
  <si>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</si>
  <si>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</si>
  <si>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</si>
  <si>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</si>
  <si>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</si>
  <si>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</si>
  <si>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</si>
  <si>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</si>
  <si>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</si>
  <si>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</si>
  <si>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</si>
  <si>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</si>
  <si>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</si>
  <si>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</si>
  <si>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</si>
  <si>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</si>
  <si>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</si>
  <si>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</si>
  <si>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</si>
  <si>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</si>
  <si>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</si>
  <si>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</si>
  <si>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</si>
  <si>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</si>
  <si>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</si>
  <si>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</si>
  <si>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</si>
  <si>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</si>
  <si>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</si>
  <si>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</si>
  <si>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</si>
  <si>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</si>
  <si>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</si>
  <si>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</si>
  <si>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</si>
  <si>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</si>
  <si>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</si>
  <si>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</si>
  <si>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</si>
  <si>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</si>
  <si>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</si>
  <si>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</si>
  <si>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</si>
  <si>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</si>
  <si>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</si>
  <si>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</si>
  <si>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</si>
  <si>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</si>
  <si>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</si>
  <si>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</si>
  <si>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</si>
  <si>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</si>
  <si>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</si>
  <si>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</si>
  <si>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</si>
  <si>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</si>
  <si>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</si>
  <si>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</si>
  <si>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</si>
  <si>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</si>
  <si>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</si>
  <si>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</si>
  <si>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</si>
  <si>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</si>
  <si>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</si>
  <si>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</si>
  <si>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</si>
  <si>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</si>
  <si>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</si>
  <si>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</si>
  <si>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</si>
  <si>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</si>
  <si>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</si>
  <si>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</si>
  <si>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</si>
  <si>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</si>
  <si>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</si>
  <si>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</si>
  <si>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</si>
  <si>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</si>
  <si>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</si>
  <si>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</si>
  <si>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</si>
  <si>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</si>
  <si>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</si>
  <si>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</si>
  <si>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</si>
  <si>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</si>
  <si>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</si>
  <si>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</si>
  <si>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</si>
  <si>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</si>
  <si>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</si>
  <si>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</si>
  <si>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</si>
  <si>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</si>
  <si>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</si>
  <si>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</si>
  <si>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</si>
  <si>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</si>
  <si>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</si>
  <si>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</si>
  <si>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</si>
  <si>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</si>
  <si>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</si>
  <si>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</si>
  <si>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</si>
  <si>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</si>
  <si>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</si>
  <si>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</si>
  <si>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</si>
  <si>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</si>
  <si>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</si>
  <si>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</si>
  <si>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</si>
  <si>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</si>
  <si>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</si>
  <si>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</si>
  <si>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</si>
  <si>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</si>
  <si>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</si>
  <si>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</si>
  <si>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</si>
  <si>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</si>
  <si>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</si>
  <si>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</si>
  <si>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</si>
  <si>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</si>
  <si>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</si>
  <si>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</si>
  <si>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</si>
  <si>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</si>
  <si>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</si>
  <si>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</si>
  <si>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</si>
  <si>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</si>
  <si>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</si>
  <si>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</si>
  <si>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</si>
  <si>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</si>
  <si>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</si>
  <si>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</si>
  <si>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</si>
  <si>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</si>
  <si>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</si>
  <si>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</si>
  <si>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</si>
  <si>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</si>
  <si>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</si>
  <si>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</si>
  <si>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</si>
  <si>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</si>
  <si>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</si>
  <si>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</si>
  <si>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</si>
  <si>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</si>
  <si>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</si>
  <si>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</si>
  <si>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</si>
  <si>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</si>
  <si>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</si>
  <si>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</si>
  <si>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</si>
  <si>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</si>
  <si>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</si>
  <si>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</si>
  <si>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</si>
  <si>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</si>
  <si>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</si>
  <si>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</si>
  <si>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</si>
  <si>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</si>
  <si>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</si>
  <si>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</si>
  <si>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</si>
  <si>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</si>
  <si>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</si>
  <si>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</si>
  <si>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</si>
  <si>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</si>
  <si>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</si>
  <si>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</si>
  <si>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</si>
  <si>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</si>
  <si>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</si>
  <si>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</si>
  <si>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</si>
  <si>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</si>
  <si>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</si>
  <si>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</si>
  <si>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</si>
  <si>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</si>
  <si>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</si>
  <si>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</si>
  <si>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</si>
  <si>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</si>
  <si>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</si>
  <si>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</si>
  <si>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</si>
  <si>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</si>
  <si>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</si>
  <si>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</si>
  <si>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</si>
  <si>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</si>
  <si>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</si>
  <si>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</si>
  <si>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</si>
  <si>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</si>
  <si>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</si>
  <si>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</si>
  <si>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</si>
  <si>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</si>
  <si>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</si>
  <si>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</si>
  <si>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</si>
  <si>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</si>
  <si>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</si>
  <si>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</si>
  <si>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</si>
  <si>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</si>
  <si>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</si>
  <si>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</si>
  <si>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</si>
  <si>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</si>
  <si>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</si>
  <si>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</si>
  <si>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</si>
  <si>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</si>
  <si>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</si>
  <si>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</si>
  <si>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</si>
  <si>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</si>
  <si>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</si>
  <si>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</si>
  <si>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</si>
  <si>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</si>
  <si>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</si>
  <si>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</si>
  <si>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</si>
  <si>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</si>
  <si>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</si>
  <si>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</si>
  <si>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</si>
  <si>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</si>
  <si>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</si>
  <si>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</si>
  <si>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</si>
  <si>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</si>
  <si>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</si>
  <si>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</si>
  <si>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</si>
  <si>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</si>
  <si>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</si>
  <si>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</si>
  <si>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</si>
  <si>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</si>
  <si>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</si>
  <si>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</si>
  <si>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</si>
  <si>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</si>
  <si>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</si>
  <si>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</si>
  <si>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</si>
  <si>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</si>
  <si>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</si>
  <si>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</si>
  <si>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</si>
  <si>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</si>
  <si>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</si>
  <si>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</si>
  <si>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</si>
  <si>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</si>
  <si>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</si>
  <si>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</si>
  <si>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</si>
  <si>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</si>
  <si>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</si>
  <si>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</si>
  <si>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</si>
  <si>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</si>
  <si>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</si>
  <si>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</si>
  <si>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</si>
  <si>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</si>
  <si>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</si>
  <si>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</si>
  <si>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</si>
  <si>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</si>
  <si>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</si>
  <si>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</si>
  <si>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</si>
  <si>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</si>
  <si>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</si>
  <si>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</si>
  <si>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</si>
  <si>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</si>
  <si>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</si>
  <si>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</si>
  <si>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</si>
  <si>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</si>
  <si>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</si>
  <si>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</si>
  <si>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</si>
  <si>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</si>
  <si>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</si>
  <si>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</si>
  <si>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</si>
  <si>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</si>
  <si>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</si>
  <si>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</si>
  <si>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</si>
  <si>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</si>
  <si>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</si>
  <si>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</si>
  <si>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</si>
  <si>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</si>
  <si>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</si>
  <si>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</si>
  <si>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</si>
  <si>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</si>
  <si>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</si>
  <si>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</si>
  <si>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</si>
  <si>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</si>
  <si>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</si>
  <si>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</si>
  <si>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</si>
  <si>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</si>
  <si>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</si>
  <si>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</si>
  <si>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</si>
  <si>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</si>
  <si>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</si>
  <si>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</si>
  <si>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</si>
  <si>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</si>
  <si>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</si>
  <si>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</si>
  <si>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</si>
  <si>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</si>
  <si>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</si>
  <si>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</si>
  <si>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</si>
  <si>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</si>
  <si>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</si>
  <si>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</si>
  <si>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</si>
  <si>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</si>
  <si>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</si>
  <si>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</si>
  <si>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</si>
  <si>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</si>
  <si>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</si>
  <si>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</si>
  <si>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</si>
  <si>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</si>
  <si>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</si>
  <si>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</si>
  <si>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</si>
  <si>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</si>
  <si>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</si>
  <si>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</si>
  <si>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</si>
  <si>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</si>
  <si>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</si>
  <si>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</si>
  <si>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</si>
  <si>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</si>
  <si>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</si>
  <si>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</si>
  <si>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</si>
  <si>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</si>
  <si>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</si>
  <si>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</si>
  <si>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</si>
  <si>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</si>
  <si>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</si>
  <si>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</si>
  <si>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</si>
  <si>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</si>
  <si>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</si>
  <si>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</si>
  <si>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</si>
  <si>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</si>
  <si>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</si>
  <si>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</si>
  <si>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</si>
  <si>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</si>
  <si>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</si>
  <si>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</si>
  <si>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</si>
  <si>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</si>
  <si>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</si>
  <si>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</si>
  <si>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</si>
  <si>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</si>
  <si>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</si>
  <si>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</si>
  <si>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</si>
  <si>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</si>
  <si>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</si>
  <si>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</si>
  <si>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</si>
  <si>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</si>
  <si>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</si>
  <si>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</si>
  <si>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</si>
  <si>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</si>
  <si>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</si>
  <si>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</si>
  <si>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</si>
  <si>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</si>
  <si>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</si>
  <si>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</si>
  <si>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</si>
  <si>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</si>
  <si>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</si>
  <si>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</si>
  <si>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</si>
  <si>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</si>
  <si>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</si>
  <si>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</si>
  <si>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</si>
  <si>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</si>
  <si>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</si>
  <si>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</si>
  <si>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</si>
  <si>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</si>
  <si>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</si>
  <si>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</si>
  <si>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</si>
  <si>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</si>
  <si>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</si>
  <si>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</si>
  <si>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</si>
  <si>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</si>
  <si>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</si>
  <si>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</si>
  <si>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</si>
  <si>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</si>
  <si>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</si>
  <si>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</si>
  <si>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</si>
  <si>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</si>
  <si>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</si>
  <si>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</si>
  <si>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</si>
  <si>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</si>
  <si>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</si>
  <si>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</si>
  <si>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</si>
  <si>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</si>
  <si>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</si>
  <si>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</si>
  <si>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</si>
  <si>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</si>
  <si>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</si>
  <si>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</si>
  <si>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</si>
  <si>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</si>
  <si>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</si>
  <si>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</si>
  <si>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</si>
  <si>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</si>
  <si>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</si>
  <si>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</si>
  <si>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</si>
  <si>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</si>
  <si>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</si>
  <si>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</si>
  <si>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</si>
  <si>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</si>
  <si>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</si>
  <si>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</si>
  <si>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</si>
  <si>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</si>
  <si>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</si>
  <si>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</si>
  <si>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</si>
  <si>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</si>
  <si>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</si>
  <si>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</si>
  <si>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</si>
  <si>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</si>
  <si>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</si>
  <si>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</si>
  <si>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</si>
  <si>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</si>
  <si>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</si>
  <si>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</si>
  <si>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</si>
  <si>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</si>
  <si>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</si>
  <si>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</si>
  <si>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</si>
  <si>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</si>
  <si>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</si>
  <si>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</si>
  <si>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</si>
  <si>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</si>
  <si>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</si>
  <si>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</si>
  <si>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</si>
  <si>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</si>
  <si>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</si>
  <si>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</si>
  <si>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</si>
  <si>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</si>
  <si>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</si>
  <si>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</si>
  <si>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</si>
  <si>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</si>
  <si>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</si>
  <si>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</si>
  <si>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</si>
  <si>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</si>
  <si>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</si>
  <si>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</si>
  <si>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</si>
  <si>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</si>
  <si>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</si>
  <si>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</si>
  <si>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</si>
  <si>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</si>
  <si>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</si>
  <si>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</si>
  <si>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</si>
  <si>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</si>
  <si>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</si>
  <si>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</si>
  <si>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</si>
  <si>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</si>
  <si>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</si>
  <si>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</si>
  <si>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</si>
  <si>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</si>
  <si>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</si>
  <si>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</si>
  <si>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</si>
  <si>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</si>
  <si>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</si>
  <si>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</si>
  <si>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</si>
  <si>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</si>
  <si>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</si>
  <si>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</si>
  <si>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</si>
  <si>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</si>
  <si>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</si>
  <si>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</si>
  <si>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</si>
  <si>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</si>
  <si>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</si>
  <si>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</si>
  <si>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</si>
  <si>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</si>
  <si>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</si>
  <si>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</si>
  <si>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</si>
  <si>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</si>
  <si>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</si>
  <si>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</si>
  <si>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</si>
  <si>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</si>
  <si>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</si>
  <si>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</si>
  <si>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</si>
  <si>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</si>
  <si>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</si>
  <si>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</si>
  <si>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</si>
  <si>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</si>
  <si>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</si>
  <si>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</si>
  <si>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</si>
  <si>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</si>
  <si>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</si>
  <si>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</si>
  <si>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</si>
  <si>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</si>
  <si>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</si>
  <si>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</si>
  <si>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</si>
  <si>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</si>
  <si>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</si>
  <si>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</si>
  <si>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</si>
  <si>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</si>
  <si>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</si>
  <si>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</si>
  <si>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</si>
  <si>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</si>
  <si>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</si>
  <si>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</si>
  <si>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</si>
  <si>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</si>
  <si>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</si>
  <si>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</si>
  <si>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</si>
  <si>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</si>
  <si>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</si>
  <si>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</si>
  <si>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</si>
  <si>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</si>
  <si>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</si>
  <si>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</si>
  <si>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</si>
  <si>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</si>
  <si>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</si>
  <si>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</si>
  <si>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</si>
  <si>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</si>
  <si>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</si>
  <si>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</si>
  <si>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</si>
  <si>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</si>
  <si>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</si>
  <si>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</si>
  <si>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</si>
  <si>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</si>
  <si>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</si>
  <si>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</si>
  <si>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</si>
  <si>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</si>
  <si>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</si>
  <si>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</si>
  <si>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</si>
  <si>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</si>
  <si>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</si>
  <si>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</si>
  <si>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</si>
  <si>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</si>
  <si>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</si>
  <si>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</si>
  <si>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</si>
  <si>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</si>
  <si>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</si>
  <si>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</si>
  <si>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</si>
  <si>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</si>
  <si>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</si>
  <si>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</si>
  <si>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</si>
  <si>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</si>
  <si>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</si>
  <si>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</si>
  <si>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</si>
  <si>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</si>
  <si>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</si>
  <si>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</si>
  <si>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</si>
  <si>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</si>
  <si>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</si>
  <si>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</si>
  <si>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</si>
  <si>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</si>
  <si>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</si>
  <si>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</si>
  <si>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</si>
  <si>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</si>
  <si>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</si>
  <si>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</si>
  <si>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</si>
  <si>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</si>
  <si>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</si>
  <si>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</si>
  <si>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</si>
  <si>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</si>
  <si>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</si>
  <si>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</si>
  <si>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</si>
  <si>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</si>
  <si>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</si>
  <si>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</si>
  <si>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</si>
  <si>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</si>
  <si>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</si>
  <si>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</si>
  <si>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</si>
  <si>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</si>
  <si>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</si>
  <si>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</si>
  <si>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</si>
  <si>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</si>
  <si>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</si>
  <si>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</si>
  <si>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</si>
  <si>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</si>
  <si>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</si>
  <si>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</si>
  <si>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</si>
  <si>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</si>
  <si>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</si>
  <si>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</si>
  <si>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</si>
  <si>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</si>
  <si>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</si>
  <si>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</si>
  <si>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</si>
  <si>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</si>
  <si>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</si>
  <si>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</si>
  <si>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</si>
  <si>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</si>
  <si>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</si>
  <si>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</si>
  <si>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</si>
  <si>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</si>
  <si>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</si>
  <si>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</si>
  <si>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</si>
  <si>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</si>
  <si>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</si>
  <si>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</si>
  <si>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</si>
  <si>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</si>
  <si>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</si>
  <si>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</si>
  <si>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</si>
  <si>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</si>
  <si>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</si>
  <si>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</si>
  <si>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</si>
  <si>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</si>
  <si>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</si>
  <si>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</si>
  <si>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</si>
  <si>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</si>
  <si>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</si>
  <si>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</si>
  <si>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</si>
  <si>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</si>
  <si>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</si>
  <si>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</si>
  <si>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</si>
  <si>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</si>
  <si>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</si>
  <si>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</si>
  <si>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</si>
  <si>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</si>
  <si>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</si>
  <si>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</si>
  <si>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</si>
  <si>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</si>
  <si>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</si>
  <si>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</si>
  <si>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</si>
  <si>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</si>
  <si>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</si>
  <si>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</si>
  <si>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</si>
  <si>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</si>
  <si>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</si>
  <si>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</si>
  <si>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</si>
  <si>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</si>
  <si>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</si>
  <si>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</si>
  <si>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</si>
  <si>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</si>
  <si>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</si>
  <si>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</si>
  <si>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</si>
  <si>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</si>
  <si>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</si>
  <si>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</si>
  <si>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</si>
  <si>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</si>
  <si>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</si>
  <si>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</si>
  <si>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</si>
  <si>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</si>
  <si>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</si>
  <si>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</si>
  <si>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</si>
  <si>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</si>
  <si>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</si>
  <si>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</si>
  <si>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</si>
  <si>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</si>
  <si>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</si>
  <si>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</si>
  <si>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</si>
  <si>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</si>
  <si>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</si>
  <si>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</si>
  <si>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</si>
  <si>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</si>
  <si>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</si>
  <si>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</si>
  <si>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</si>
  <si>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</si>
  <si>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</si>
  <si>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</si>
  <si>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</si>
  <si>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</si>
  <si>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</si>
  <si>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</si>
  <si>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</si>
  <si>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</si>
  <si>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</si>
  <si>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</si>
  <si>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</si>
  <si>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</si>
  <si>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</si>
  <si>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</si>
  <si>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</si>
  <si>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</si>
  <si>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</si>
  <si>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</si>
  <si>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</si>
  <si>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</si>
  <si>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</si>
  <si>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</si>
  <si>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</si>
  <si>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</si>
  <si>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</si>
  <si>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</si>
  <si>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</si>
  <si>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</si>
  <si>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</si>
  <si>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</si>
  <si>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</si>
  <si>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</si>
  <si>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</si>
  <si>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</si>
  <si>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</si>
  <si>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</si>
  <si>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</si>
  <si>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</si>
  <si>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</si>
  <si>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</si>
  <si>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</si>
  <si>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</si>
  <si>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</si>
  <si>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</si>
  <si>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</si>
  <si>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</si>
  <si>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</si>
  <si>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</si>
  <si>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</si>
  <si>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</si>
  <si>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</si>
  <si>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</si>
  <si>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</si>
  <si>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</si>
  <si>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</si>
  <si>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</si>
  <si>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</si>
  <si>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</si>
  <si>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</si>
  <si>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</si>
  <si>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</si>
  <si>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</si>
  <si>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</si>
  <si>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</si>
  <si>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</si>
  <si>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</si>
  <si>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</si>
  <si>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</si>
  <si>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</si>
  <si>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</si>
  <si>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</si>
  <si>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</si>
  <si>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</si>
  <si>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</si>
  <si>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</si>
  <si>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</si>
  <si>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</si>
  <si>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</si>
  <si>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</si>
  <si>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</si>
  <si>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</si>
  <si>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</si>
  <si>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</si>
  <si>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</si>
  <si>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</si>
  <si>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</si>
  <si>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</si>
  <si>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</si>
  <si>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</si>
  <si>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</si>
  <si>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</si>
  <si>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</si>
  <si>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</si>
  <si>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</si>
  <si>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</si>
  <si>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</si>
  <si>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</si>
  <si>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</si>
  <si>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</si>
  <si>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</si>
  <si>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</si>
  <si>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</si>
  <si>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</si>
  <si>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</si>
  <si>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</si>
  <si>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</si>
  <si>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</si>
  <si>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</si>
  <si>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</si>
  <si>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</si>
  <si>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</si>
  <si>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</si>
  <si>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</si>
  <si>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</si>
  <si>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</si>
  <si>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</si>
  <si>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</si>
  <si>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</si>
  <si>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</si>
  <si>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</si>
  <si>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</si>
  <si>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</si>
  <si>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</si>
  <si>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</si>
  <si>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</si>
  <si>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</si>
  <si>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</si>
  <si>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</si>
  <si>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</si>
  <si>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</si>
  <si>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</si>
  <si>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</si>
  <si>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</si>
  <si>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</si>
  <si>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</si>
  <si>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</si>
  <si>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</si>
  <si>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</si>
  <si>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</si>
  <si>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</si>
  <si>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</si>
  <si>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</si>
  <si>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</si>
  <si>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</si>
  <si>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</si>
  <si>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</si>
  <si>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</si>
  <si>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</si>
  <si>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</si>
  <si>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</si>
  <si>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</si>
  <si>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</si>
  <si>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</si>
  <si>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</si>
  <si>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</si>
  <si>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</si>
  <si>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</si>
  <si>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</si>
  <si>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</si>
  <si>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</si>
  <si>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</si>
  <si>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</si>
  <si>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</si>
  <si>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</si>
  <si>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</si>
  <si>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</si>
  <si>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</si>
  <si>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</si>
  <si>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</si>
  <si>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</si>
  <si>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</si>
  <si>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</si>
  <si>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</si>
  <si>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</si>
  <si>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</si>
  <si>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</si>
  <si>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</si>
  <si>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</si>
  <si>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</si>
  <si>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</si>
  <si>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</si>
  <si>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</si>
  <si>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</si>
  <si>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</si>
  <si>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</si>
  <si>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</si>
  <si>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</si>
  <si>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</si>
  <si>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</si>
  <si>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</si>
  <si>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</si>
  <si>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</si>
  <si>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</si>
  <si>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</si>
  <si>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</si>
  <si>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</si>
  <si>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</si>
  <si>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</si>
  <si>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</si>
  <si>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</si>
  <si>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</si>
  <si>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</si>
  <si>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</si>
  <si>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</si>
  <si>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</si>
  <si>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</si>
  <si>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</si>
  <si>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</si>
  <si>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</si>
  <si>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</si>
  <si>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</si>
  <si>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</si>
  <si>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</si>
  <si>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</si>
  <si>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</si>
  <si>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</si>
  <si>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</si>
  <si>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</si>
  <si>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</si>
  <si>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</si>
  <si>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</si>
  <si>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</si>
  <si>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</si>
  <si>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</si>
  <si>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</si>
  <si>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</si>
  <si>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</si>
  <si>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</si>
  <si>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</si>
  <si>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</si>
  <si>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</si>
  <si>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</si>
  <si>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</si>
  <si>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</si>
  <si>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</si>
  <si>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</si>
  <si>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</si>
  <si>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</si>
  <si>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</si>
  <si>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</si>
  <si>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</si>
  <si>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</si>
  <si>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</si>
  <si>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</si>
  <si>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</si>
  <si>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</si>
  <si>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</si>
  <si>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</si>
  <si>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</si>
  <si>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</si>
  <si>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</si>
  <si>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</si>
  <si>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</si>
  <si>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</si>
  <si>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</si>
  <si>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</si>
  <si>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</si>
  <si>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</si>
  <si>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</si>
  <si>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</si>
  <si>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</si>
  <si>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</si>
  <si>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</si>
  <si>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</si>
  <si>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</si>
  <si>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</si>
  <si>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</si>
  <si>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</si>
  <si>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</si>
  <si>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</si>
  <si>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</si>
  <si>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</si>
  <si>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</si>
  <si>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</si>
  <si>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</si>
  <si>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</si>
  <si>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</si>
  <si>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</si>
  <si>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</si>
  <si>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</si>
  <si>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</si>
  <si>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</si>
  <si>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</si>
  <si>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</si>
  <si>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</si>
  <si>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</si>
  <si>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</si>
  <si>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</si>
  <si>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</si>
  <si>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</si>
  <si>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</si>
  <si>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</si>
  <si>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</si>
  <si>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</si>
  <si>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</si>
  <si>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</si>
  <si>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</si>
  <si>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</si>
  <si>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</si>
  <si>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</si>
  <si>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</si>
  <si>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</si>
  <si>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</si>
  <si>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</si>
  <si>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</si>
  <si>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</si>
  <si>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</si>
  <si>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</si>
  <si>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</si>
  <si>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</si>
  <si>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</si>
  <si>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</si>
  <si>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</si>
  <si>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</si>
  <si>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</si>
  <si>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</si>
  <si>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</si>
  <si>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</si>
  <si>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</si>
  <si>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</si>
  <si>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</si>
  <si>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</si>
  <si>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</si>
  <si>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</si>
  <si>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</si>
  <si>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</si>
  <si>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</si>
  <si>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</si>
  <si>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</si>
  <si>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</si>
  <si>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</si>
  <si>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</si>
  <si>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</si>
  <si>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</si>
  <si>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</si>
  <si>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</si>
  <si>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</si>
  <si>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</si>
  <si>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</si>
  <si>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</si>
  <si>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</si>
  <si>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</si>
  <si>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</si>
  <si>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</si>
  <si>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</si>
  <si>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</si>
  <si>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</si>
  <si>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</si>
  <si>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</si>
  <si>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</si>
  <si>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</si>
  <si>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</si>
  <si>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</si>
  <si>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</si>
  <si>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</si>
  <si>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</si>
  <si>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</si>
  <si>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</si>
  <si>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</si>
  <si>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</si>
  <si>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</si>
  <si>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</si>
  <si>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</si>
  <si>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</si>
  <si>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</si>
  <si>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</si>
  <si>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</si>
  <si>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</si>
  <si>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</si>
  <si>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</si>
  <si>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</si>
  <si>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</si>
  <si>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</si>
  <si>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</si>
  <si>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</si>
  <si>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</si>
  <si>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</si>
  <si>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</si>
  <si>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</si>
  <si>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</si>
  <si>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</si>
  <si>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</si>
  <si>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</si>
  <si>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</si>
  <si>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</si>
  <si>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</si>
  <si>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</si>
  <si>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</si>
  <si>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</si>
  <si>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</si>
  <si>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</si>
  <si>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</si>
  <si>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</si>
  <si>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</si>
  <si>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</si>
  <si>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</si>
  <si>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</si>
  <si>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</si>
  <si>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</si>
  <si>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</si>
  <si>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</si>
  <si>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</si>
  <si>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</si>
  <si>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</si>
  <si>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</si>
  <si>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</si>
  <si>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</si>
  <si>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</si>
  <si>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</si>
  <si>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</si>
  <si>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</si>
  <si>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</si>
  <si>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</si>
  <si>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</si>
  <si>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</si>
  <si>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</si>
  <si>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</si>
  <si>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</si>
  <si>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</si>
  <si>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</si>
  <si>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</si>
  <si>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</si>
  <si>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</si>
  <si>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</si>
  <si>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</si>
  <si>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</si>
  <si>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</si>
  <si>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</si>
  <si>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</si>
  <si>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</si>
  <si>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</si>
  <si>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</si>
  <si>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</si>
  <si>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</si>
  <si>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</si>
  <si>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</si>
  <si>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</si>
  <si>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</si>
  <si>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</si>
  <si>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</si>
  <si>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</si>
  <si>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</si>
  <si>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</si>
  <si>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</si>
  <si>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</si>
  <si>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</si>
  <si>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</si>
  <si>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</si>
  <si>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</si>
  <si>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</si>
  <si>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</si>
  <si>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</si>
  <si>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</si>
  <si>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</si>
  <si>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</si>
  <si>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</si>
  <si>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</si>
  <si>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</si>
  <si>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</si>
  <si>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</si>
  <si>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</si>
  <si>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</si>
  <si>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</si>
  <si>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</si>
  <si>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</si>
  <si>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</si>
  <si>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</si>
  <si>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</si>
  <si>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</si>
  <si>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</si>
  <si>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</si>
  <si>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</si>
  <si>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</si>
  <si>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</si>
  <si>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</si>
  <si>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</si>
  <si>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</si>
  <si>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</si>
  <si>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</si>
  <si>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</si>
  <si>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</si>
  <si>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</si>
  <si>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</si>
  <si>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</si>
  <si>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</si>
  <si>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</si>
  <si>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</si>
  <si>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</si>
  <si>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</si>
  <si>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</si>
  <si>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</si>
  <si>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</si>
  <si>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</si>
  <si>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</si>
  <si>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</si>
  <si>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</si>
  <si>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</si>
  <si>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</si>
  <si>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</si>
  <si>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</si>
  <si>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</si>
  <si>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</si>
  <si>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</si>
  <si>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</si>
  <si>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</si>
  <si>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</si>
  <si>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</si>
  <si>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</si>
  <si>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</si>
  <si>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</si>
  <si>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</si>
  <si>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</si>
  <si>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</si>
  <si>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</si>
  <si>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</si>
  <si>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</si>
  <si>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</si>
  <si>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</si>
  <si>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</si>
  <si>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</si>
  <si>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</si>
  <si>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</si>
  <si>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</si>
  <si>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</si>
  <si>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</si>
  <si>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</si>
  <si>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</si>
  <si>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</si>
  <si>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</si>
  <si>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</si>
  <si>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</si>
  <si>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</si>
  <si>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</si>
  <si>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</si>
  <si>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</si>
  <si>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</si>
  <si>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</si>
  <si>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</si>
  <si>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</si>
  <si>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</si>
  <si>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</si>
  <si>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</si>
  <si>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</si>
  <si>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</si>
  <si>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</si>
  <si>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</si>
  <si>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</si>
  <si>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</si>
  <si>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</si>
  <si>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</si>
  <si>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</si>
  <si>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</si>
  <si>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</si>
  <si>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</si>
  <si>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</si>
  <si>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</si>
  <si>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</si>
  <si>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</si>
  <si>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</si>
  <si>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</si>
  <si>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</si>
  <si>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</si>
  <si>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</si>
  <si>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</si>
  <si>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</si>
  <si>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</si>
  <si>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</si>
  <si>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</si>
  <si>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</si>
  <si>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</si>
  <si>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</si>
  <si>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</si>
  <si>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</si>
  <si>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</si>
  <si>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</si>
  <si>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</si>
  <si>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</si>
  <si>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</si>
  <si>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</si>
  <si>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</si>
  <si>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</si>
  <si>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</si>
  <si>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</si>
  <si>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</si>
  <si>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</si>
  <si>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</si>
  <si>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</si>
  <si>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</si>
  <si>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</si>
  <si>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</si>
  <si>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</si>
  <si>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</si>
  <si>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</si>
  <si>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</si>
  <si>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</si>
  <si>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</si>
  <si>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</si>
  <si>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</si>
  <si>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</si>
  <si>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</si>
  <si>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</si>
  <si>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</si>
  <si>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</si>
  <si>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</si>
  <si>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</si>
  <si>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</si>
  <si>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</si>
  <si>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</si>
  <si>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</si>
  <si>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</si>
  <si>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</si>
  <si>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</si>
  <si>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</si>
  <si>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</si>
  <si>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</si>
  <si>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</si>
  <si>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</si>
  <si>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</si>
  <si>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</si>
  <si>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</si>
  <si>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</si>
  <si>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</si>
  <si>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</si>
  <si>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</si>
  <si>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</si>
  <si>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</si>
  <si>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</si>
  <si>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</si>
  <si>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</si>
  <si>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</si>
  <si>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</si>
  <si>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</si>
  <si>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</si>
  <si>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</si>
  <si>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</si>
  <si>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</si>
  <si>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</si>
  <si>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</si>
  <si>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</si>
  <si>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</si>
  <si>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</si>
  <si>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</si>
  <si>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</si>
  <si>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</si>
  <si>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</si>
  <si>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</si>
  <si>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</si>
  <si>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</si>
  <si>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</si>
  <si>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</si>
  <si>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</si>
  <si>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</si>
  <si>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</si>
  <si>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</si>
  <si>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</si>
  <si>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</si>
  <si>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</si>
  <si>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</si>
  <si>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</si>
  <si>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</si>
  <si>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</si>
  <si>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</si>
  <si>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</si>
  <si>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</si>
  <si>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</si>
  <si>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</si>
  <si>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</si>
  <si>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</si>
  <si>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</si>
  <si>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</si>
  <si>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</si>
  <si>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</si>
  <si>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</si>
  <si>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</si>
  <si>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</si>
  <si>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</si>
  <si>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</si>
  <si>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</si>
  <si>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</si>
  <si>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</si>
  <si>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</si>
  <si>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</si>
  <si>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</si>
  <si>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</si>
  <si>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</si>
  <si>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</si>
  <si>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</si>
  <si>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</si>
  <si>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</si>
  <si>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</si>
  <si>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</si>
  <si>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</si>
  <si>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</si>
  <si>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</si>
  <si>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</si>
  <si>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</si>
  <si>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</si>
  <si>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</si>
  <si>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</si>
  <si>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</si>
  <si>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</si>
  <si>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</si>
  <si>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</si>
  <si>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</si>
  <si>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</si>
  <si>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</si>
  <si>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</si>
  <si>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</si>
  <si>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</si>
  <si>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</si>
  <si>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</si>
  <si>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</si>
  <si>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</si>
  <si>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</si>
  <si>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</si>
  <si>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</si>
  <si>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</si>
  <si>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</si>
  <si>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</si>
  <si>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</si>
  <si>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</si>
  <si>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</si>
  <si>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</si>
  <si>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</si>
  <si>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</si>
  <si>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</si>
  <si>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</si>
  <si>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</si>
  <si>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</si>
  <si>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</si>
  <si>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</si>
  <si>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</si>
  <si>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</si>
  <si>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</si>
  <si>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</si>
  <si>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</si>
  <si>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</si>
  <si>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</si>
  <si>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</si>
  <si>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</si>
  <si>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</si>
  <si>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</si>
  <si>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</si>
  <si>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</si>
  <si>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</si>
  <si>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</si>
  <si>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</si>
  <si>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</si>
  <si>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</si>
  <si>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</si>
  <si>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</si>
  <si>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</si>
  <si>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</si>
  <si>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</si>
  <si>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</si>
  <si>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</si>
  <si>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</si>
  <si>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</si>
  <si>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</si>
  <si>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</si>
  <si>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</si>
  <si>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</si>
  <si>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</si>
  <si>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</si>
  <si>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</si>
  <si>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</si>
  <si>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</si>
  <si>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</si>
  <si>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</si>
  <si>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</si>
  <si>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</si>
  <si>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</si>
  <si>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</si>
  <si>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</si>
  <si>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</si>
  <si>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</si>
  <si>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</si>
  <si>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</si>
  <si>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</si>
  <si>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</si>
  <si>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</si>
  <si>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</si>
  <si>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</si>
  <si>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</si>
  <si>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</si>
  <si>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</si>
  <si>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</si>
  <si>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</si>
  <si>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</si>
  <si>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</si>
  <si>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</si>
  <si>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</si>
  <si>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</si>
  <si>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</si>
  <si>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</si>
  <si>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</si>
  <si>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</si>
  <si>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</si>
  <si>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</si>
  <si>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</si>
  <si>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</si>
  <si>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</si>
  <si>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</si>
  <si>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</si>
  <si>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</si>
  <si>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</si>
  <si>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</si>
  <si>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</si>
  <si>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</si>
  <si>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</si>
  <si>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</si>
  <si>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</si>
  <si>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</si>
  <si>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</si>
  <si>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</si>
  <si>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</si>
  <si>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</si>
  <si>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</si>
  <si>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</si>
  <si>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</si>
  <si>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</si>
  <si>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</si>
  <si>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</si>
  <si>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</si>
  <si>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</si>
  <si>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</si>
  <si>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</si>
  <si>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</si>
  <si>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</si>
  <si>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</si>
  <si>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</si>
  <si>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</si>
  <si>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</si>
  <si>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</si>
  <si>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</si>
  <si>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</si>
  <si>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</si>
  <si>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</si>
  <si>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</si>
  <si>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</si>
  <si>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</si>
  <si>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</si>
  <si>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</si>
  <si>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</si>
  <si>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</si>
  <si>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</si>
  <si>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</si>
  <si>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</si>
  <si>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</si>
  <si>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</si>
  <si>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</si>
  <si>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</si>
  <si>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</si>
  <si>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</si>
  <si>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</si>
  <si>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</si>
  <si>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</si>
  <si>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</si>
  <si>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</si>
  <si>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</si>
  <si>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</si>
  <si>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</si>
  <si>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</si>
  <si>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</si>
  <si>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</si>
  <si>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</si>
  <si>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</si>
  <si>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</si>
  <si>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</si>
  <si>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</si>
  <si>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</si>
  <si>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</si>
  <si>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</si>
  <si>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</si>
  <si>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</si>
  <si>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</si>
  <si>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</si>
  <si>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</si>
  <si>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</si>
  <si>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</si>
  <si>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</si>
  <si>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</si>
  <si>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</si>
  <si>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</si>
  <si>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</si>
  <si>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</si>
  <si>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</si>
  <si>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</si>
  <si>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</si>
  <si>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</si>
  <si>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</si>
  <si>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</si>
  <si>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</si>
  <si>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</si>
  <si>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</si>
  <si>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</si>
  <si>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</si>
  <si>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</si>
  <si>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</si>
  <si>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</si>
  <si>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</si>
  <si>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</si>
  <si>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</si>
  <si>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</si>
  <si>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</si>
  <si>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</si>
  <si>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</si>
  <si>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</si>
  <si>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</si>
  <si>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</si>
  <si>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</si>
  <si>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</si>
  <si>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</si>
  <si>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</si>
  <si>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</si>
  <si>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</si>
  <si>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</si>
  <si>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</si>
  <si>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</si>
  <si>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</si>
  <si>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</si>
  <si>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</si>
  <si>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</si>
  <si>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</si>
  <si>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</si>
  <si>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</si>
  <si>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</si>
  <si>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</si>
  <si>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</si>
  <si>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</si>
  <si>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</si>
  <si>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</si>
  <si>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</si>
  <si>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</si>
  <si>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</si>
  <si>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</si>
  <si>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</si>
  <si>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</si>
  <si>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</si>
  <si>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</si>
  <si>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</si>
  <si>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</si>
  <si>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</si>
  <si>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</si>
  <si>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</si>
  <si>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</si>
  <si>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</si>
  <si>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</si>
  <si>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</si>
  <si>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</si>
  <si>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</si>
  <si>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</si>
  <si>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</si>
  <si>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</si>
  <si>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</si>
  <si>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</si>
  <si>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</si>
  <si>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</si>
  <si>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</si>
  <si>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</si>
  <si>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</si>
  <si>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</si>
  <si>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</si>
  <si>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</si>
  <si>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</si>
  <si>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</si>
  <si>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</si>
  <si>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</si>
  <si>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</si>
  <si>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</si>
  <si>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</si>
  <si>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</si>
  <si>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</si>
  <si>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</si>
  <si>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</si>
  <si>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</si>
  <si>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</si>
  <si>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</si>
  <si>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</si>
  <si>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</si>
  <si>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</si>
  <si>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</si>
  <si>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</si>
  <si>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</si>
  <si>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</si>
  <si>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</si>
  <si>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</si>
  <si>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</si>
  <si>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</si>
  <si>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</si>
  <si>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</si>
  <si>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</si>
  <si>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</si>
  <si>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</si>
  <si>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</si>
  <si>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</si>
  <si>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</si>
  <si>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</si>
  <si>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</si>
  <si>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</si>
  <si>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</si>
  <si>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</si>
  <si>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</si>
  <si>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</si>
  <si>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</si>
  <si>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</si>
  <si>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</si>
  <si>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</si>
  <si>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</si>
  <si>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</si>
  <si>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</si>
  <si>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</si>
  <si>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</si>
  <si>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</si>
  <si>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</si>
  <si>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</si>
  <si>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</si>
  <si>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</si>
  <si>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</si>
  <si>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</si>
  <si>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</si>
  <si>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</si>
  <si>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</si>
  <si>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</si>
  <si>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</si>
  <si>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</si>
  <si>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</si>
  <si>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</si>
  <si>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</si>
  <si>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</si>
  <si>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</si>
  <si>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</si>
  <si>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</si>
  <si>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</si>
  <si>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</si>
  <si>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</si>
  <si>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</si>
  <si>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</si>
  <si>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</si>
  <si>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</si>
  <si>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</si>
  <si>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</si>
  <si>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</si>
  <si>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</si>
  <si>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</si>
  <si>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</si>
  <si>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</si>
  <si>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</si>
  <si>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</si>
  <si>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</si>
  <si>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</si>
  <si>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</si>
  <si>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</si>
  <si>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</si>
  <si>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</si>
  <si>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</si>
  <si>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</si>
  <si>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</si>
  <si>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</si>
  <si>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</si>
  <si>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</si>
  <si>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</si>
  <si>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</si>
  <si>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</si>
  <si>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</si>
  <si>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</si>
  <si>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</si>
  <si>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</si>
  <si>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</si>
  <si>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</si>
  <si>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</si>
  <si>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</si>
  <si>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</si>
  <si>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</si>
  <si>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</si>
  <si>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</si>
  <si>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</si>
  <si>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</si>
  <si>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</si>
  <si>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</si>
  <si>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</si>
  <si>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</si>
  <si>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</si>
  <si>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</si>
  <si>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</si>
  <si>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</si>
  <si>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</si>
  <si>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</si>
  <si>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</si>
  <si>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</si>
  <si>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</si>
  <si>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</si>
  <si>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</si>
  <si>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</si>
  <si>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</si>
  <si>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</si>
  <si>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</si>
  <si>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</si>
  <si>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</si>
  <si>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</si>
  <si>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</si>
  <si>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</si>
  <si>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</si>
  <si>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</si>
  <si>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</si>
  <si>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</si>
  <si>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</si>
  <si>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</si>
  <si>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</si>
  <si>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</si>
  <si>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</si>
  <si>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</si>
  <si>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</si>
  <si>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</si>
  <si>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</si>
  <si>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</si>
  <si>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</si>
  <si>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</si>
  <si>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</si>
  <si>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</si>
  <si>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</si>
  <si>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</si>
  <si>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</si>
  <si>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</si>
  <si>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</si>
  <si>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</si>
  <si>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</si>
  <si>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</si>
  <si>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</si>
  <si>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</si>
  <si>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</si>
  <si>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</si>
  <si>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</si>
  <si>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</si>
  <si>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</si>
  <si>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</si>
  <si>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</si>
  <si>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</si>
  <si>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</si>
  <si>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</si>
  <si>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</si>
  <si>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</si>
  <si>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</si>
  <si>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</si>
  <si>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</si>
  <si>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</si>
  <si>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</si>
  <si>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</si>
  <si>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</si>
  <si>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</si>
  <si>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</si>
  <si>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</si>
  <si>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</si>
  <si>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</si>
  <si>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</si>
  <si>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</si>
  <si>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</si>
  <si>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</si>
  <si>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</si>
  <si>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</si>
  <si>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</si>
  <si>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</si>
  <si>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</si>
  <si>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</si>
  <si>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</si>
  <si>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</si>
  <si>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</si>
  <si>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</si>
  <si>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</si>
  <si>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</si>
  <si>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</si>
  <si>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</si>
  <si>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</si>
  <si>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</si>
  <si>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</si>
  <si>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</si>
  <si>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</si>
  <si>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</si>
  <si>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</si>
  <si>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</si>
  <si>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</si>
  <si>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</si>
  <si>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</si>
  <si>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</si>
  <si>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</si>
  <si>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</si>
  <si>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</si>
  <si>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</si>
  <si>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</si>
  <si>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</si>
  <si>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</si>
  <si>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</si>
  <si>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</si>
  <si>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</si>
  <si>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</si>
  <si>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</si>
  <si>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</si>
  <si>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</si>
  <si>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</si>
  <si>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</si>
  <si>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</si>
  <si>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</si>
  <si>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</si>
  <si>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</si>
  <si>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</si>
  <si>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</si>
  <si>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</si>
  <si>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</si>
  <si>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</si>
  <si>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</si>
  <si>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</si>
  <si>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</si>
  <si>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</si>
  <si>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</si>
  <si>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</si>
  <si>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</si>
  <si>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</si>
  <si>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</si>
  <si>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</si>
  <si>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</si>
  <si>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</si>
  <si>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</si>
  <si>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</si>
  <si>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</si>
  <si>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</si>
  <si>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</si>
  <si>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</si>
  <si>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</si>
  <si>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</si>
  <si>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</si>
  <si>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</si>
  <si>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</si>
  <si>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</si>
  <si>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</si>
  <si>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</si>
  <si>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</si>
  <si>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</si>
  <si>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</si>
  <si>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</si>
  <si>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</si>
  <si>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</si>
  <si>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</si>
  <si>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</si>
  <si>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</si>
  <si>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</si>
  <si>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</si>
  <si>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</si>
  <si>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</si>
  <si>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</si>
  <si>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</si>
  <si>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</si>
  <si>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</si>
  <si>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</si>
  <si>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</si>
  <si>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</si>
  <si>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</si>
  <si>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</si>
  <si>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</si>
  <si>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</si>
  <si>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</si>
  <si>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</si>
  <si>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</si>
  <si>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</si>
  <si>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</si>
  <si>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</si>
  <si>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</si>
  <si>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</si>
  <si>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</si>
  <si>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</si>
  <si>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</si>
  <si>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</si>
  <si>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</si>
  <si>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</si>
  <si>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</si>
  <si>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</si>
  <si>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</si>
  <si>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</si>
  <si>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</si>
  <si>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</si>
  <si>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</si>
  <si>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</si>
  <si>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</si>
  <si>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</si>
  <si>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</si>
  <si>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</si>
  <si>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</si>
  <si>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</si>
  <si>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</si>
  <si>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</si>
  <si>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</si>
  <si>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</si>
  <si>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</si>
  <si>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</si>
  <si>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</si>
  <si>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</si>
  <si>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</si>
  <si>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</si>
  <si>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</si>
  <si>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</si>
  <si>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</si>
  <si>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</si>
  <si>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</si>
  <si>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</si>
  <si>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</si>
  <si>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</si>
  <si>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</si>
  <si>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</si>
  <si>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</si>
  <si>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</si>
  <si>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</si>
  <si>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</si>
  <si>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</si>
  <si>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</si>
  <si>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</si>
  <si>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</si>
  <si>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</si>
  <si>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</si>
  <si>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</si>
  <si>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</si>
  <si>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</si>
  <si>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</si>
  <si>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</si>
  <si>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</si>
  <si>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</si>
  <si>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</si>
  <si>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</si>
  <si>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</si>
  <si>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</si>
  <si>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</si>
  <si>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</si>
  <si>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</si>
  <si>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</si>
  <si>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</si>
  <si>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</si>
  <si>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</si>
  <si>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</si>
  <si>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</si>
  <si>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</si>
  <si>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</si>
  <si>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</si>
  <si>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</si>
  <si>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</si>
  <si>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</si>
  <si>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</si>
  <si>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</si>
  <si>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</si>
  <si>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</si>
  <si>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</si>
  <si>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</si>
  <si>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</si>
  <si>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</si>
  <si>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</si>
  <si>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</si>
  <si>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</si>
  <si>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</si>
  <si>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</si>
  <si>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</si>
  <si>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</si>
  <si>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</si>
  <si>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</si>
  <si>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</si>
  <si>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</si>
  <si>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</si>
  <si>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</si>
  <si>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</si>
  <si>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</si>
  <si>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</si>
  <si>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</si>
  <si>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</si>
  <si>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</si>
  <si>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</si>
  <si>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</si>
  <si>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</si>
  <si>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</si>
  <si>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</si>
  <si>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</si>
  <si>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</si>
  <si>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</si>
  <si>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</si>
  <si>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</si>
  <si>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</si>
  <si>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</si>
  <si>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</si>
  <si>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</si>
  <si>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</si>
  <si>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</si>
  <si>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</si>
  <si>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</si>
  <si>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</si>
  <si>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</si>
  <si>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</si>
  <si>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</si>
  <si>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</si>
  <si>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</si>
  <si>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</si>
  <si>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</si>
  <si>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</si>
  <si>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</si>
  <si>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</si>
  <si>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</si>
  <si>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</si>
  <si>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</si>
  <si>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</si>
  <si>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</si>
  <si>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</si>
  <si>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</si>
  <si>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</si>
  <si>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</si>
  <si>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</si>
  <si>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</si>
  <si>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</si>
  <si>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</si>
  <si>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</si>
  <si>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</si>
  <si>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</si>
  <si>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</si>
  <si>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</si>
  <si>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</si>
  <si>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</si>
  <si>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</si>
  <si>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</si>
  <si>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</si>
  <si>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</si>
  <si>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</si>
  <si>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</si>
  <si>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</si>
  <si>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</si>
  <si>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</si>
  <si>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</si>
  <si>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</si>
  <si>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</si>
  <si>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</si>
  <si>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</si>
  <si>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</si>
  <si>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</si>
  <si>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</si>
  <si>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</si>
  <si>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</si>
  <si>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</si>
  <si>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</si>
  <si>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</si>
  <si>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</si>
  <si>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</si>
  <si>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</si>
  <si>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</si>
  <si>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</si>
  <si>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</si>
  <si>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</si>
  <si>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</si>
  <si>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</si>
  <si>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</si>
  <si>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</si>
  <si>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</si>
  <si>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</si>
  <si>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</si>
  <si>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</si>
  <si>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</si>
  <si>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</si>
  <si>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</si>
  <si>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</si>
  <si>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</si>
  <si>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</si>
  <si>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</si>
  <si>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</si>
  <si>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</si>
  <si>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</si>
  <si>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</si>
  <si>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</si>
  <si>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</si>
  <si>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</si>
  <si>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</si>
  <si>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</si>
  <si>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</si>
  <si>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</si>
  <si>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</si>
  <si>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</si>
  <si>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</si>
  <si>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</si>
  <si>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</si>
  <si>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</si>
  <si>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</si>
  <si>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</si>
  <si>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</si>
  <si>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</si>
  <si>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</si>
  <si>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</si>
  <si>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</si>
  <si>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</si>
  <si>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</si>
  <si>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</si>
  <si>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</si>
  <si>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</si>
  <si>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</si>
  <si>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</si>
  <si>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</si>
  <si>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</si>
  <si>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</si>
  <si>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</si>
  <si>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</si>
  <si>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</si>
  <si>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</si>
  <si>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</si>
  <si>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</si>
  <si>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</si>
  <si>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</si>
  <si>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</si>
  <si>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</si>
  <si>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</si>
  <si>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</si>
  <si>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</si>
  <si>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</si>
  <si>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</si>
  <si>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</si>
  <si>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</si>
  <si>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</si>
  <si>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</si>
  <si>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</si>
  <si>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</si>
  <si>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</si>
  <si>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</si>
  <si>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</si>
  <si>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</si>
  <si>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</si>
  <si>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</si>
  <si>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</si>
  <si>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</si>
  <si>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</si>
  <si>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</si>
  <si>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</si>
  <si>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</si>
  <si>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</si>
  <si>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</si>
  <si>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</si>
  <si>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</si>
  <si>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</si>
  <si>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</si>
  <si>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</si>
  <si>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</si>
  <si>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</si>
  <si>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</si>
  <si>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</si>
  <si>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</si>
  <si>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</si>
  <si>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</si>
  <si>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</si>
  <si>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</si>
  <si>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</si>
  <si>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</si>
  <si>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</si>
  <si>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</si>
  <si>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</si>
  <si>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</si>
  <si>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</si>
  <si>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</si>
  <si>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</si>
  <si>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</si>
  <si>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</si>
  <si>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</si>
  <si>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</si>
  <si>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</si>
  <si>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</si>
  <si>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</si>
  <si>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</si>
  <si>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</si>
  <si>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</si>
  <si>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</si>
  <si>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</si>
  <si>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</si>
  <si>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</si>
  <si>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</si>
  <si>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</si>
  <si>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</si>
  <si>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</si>
  <si>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</si>
  <si>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</si>
  <si>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</si>
  <si>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</si>
  <si>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</si>
  <si>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</si>
  <si>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</si>
  <si>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</si>
  <si>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</si>
  <si>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</si>
  <si>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</si>
  <si>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</si>
  <si>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</si>
  <si>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</si>
  <si>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</si>
  <si>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</si>
  <si>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</si>
  <si>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</si>
  <si>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</si>
  <si>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</si>
  <si>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</si>
  <si>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</si>
  <si>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</si>
  <si>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</si>
  <si>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</si>
  <si>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</si>
  <si>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</si>
  <si>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</si>
  <si>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</si>
  <si>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</si>
  <si>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</si>
  <si>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</si>
  <si>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</si>
  <si>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</si>
  <si>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</si>
  <si>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</si>
  <si>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</si>
  <si>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</si>
  <si>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</si>
  <si>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</si>
  <si>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</si>
  <si>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</si>
  <si>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</si>
  <si>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</si>
  <si>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</si>
  <si>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</si>
  <si>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</si>
  <si>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</si>
  <si>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</si>
  <si>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</si>
  <si>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</si>
  <si>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</si>
  <si>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</si>
  <si>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</si>
  <si>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</si>
  <si>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</si>
  <si>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</si>
  <si>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</si>
  <si>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</si>
  <si>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</si>
  <si>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</si>
  <si>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</si>
  <si>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</si>
  <si>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</si>
  <si>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</si>
  <si>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</si>
  <si>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</si>
  <si>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</si>
  <si>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</si>
  <si>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</si>
  <si>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</si>
  <si>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</si>
  <si>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</si>
  <si>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</si>
  <si>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</si>
  <si>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</si>
  <si>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</si>
  <si>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</si>
  <si>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</si>
  <si>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</si>
  <si>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</si>
  <si>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</si>
  <si>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</si>
  <si>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</si>
  <si>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</si>
  <si>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</si>
  <si>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</si>
  <si>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</si>
  <si>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</si>
  <si>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</si>
  <si>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</si>
  <si>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</si>
  <si>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</si>
  <si>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</si>
  <si>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</si>
  <si>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</si>
  <si>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</si>
  <si>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</si>
  <si>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</si>
  <si>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</si>
  <si>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</si>
  <si>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</si>
  <si>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</si>
  <si>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</si>
  <si>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</si>
  <si>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</si>
  <si>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</si>
  <si>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</si>
  <si>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</si>
  <si>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</si>
  <si>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</si>
  <si>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</si>
  <si>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</si>
  <si>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</si>
  <si>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</si>
  <si>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</si>
  <si>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</si>
  <si>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</si>
  <si>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</si>
  <si>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</si>
  <si>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</si>
  <si>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</si>
  <si>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</si>
  <si>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</si>
  <si>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</si>
  <si>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</si>
  <si>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</si>
  <si>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</si>
  <si>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</si>
  <si>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</si>
  <si>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</si>
  <si>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</si>
  <si>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</si>
  <si>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</si>
  <si>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</si>
  <si>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</si>
  <si>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</si>
  <si>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</si>
  <si>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</si>
  <si>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</si>
  <si>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</si>
  <si>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</si>
  <si>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</si>
  <si>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</si>
  <si>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</si>
  <si>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</si>
  <si>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</si>
  <si>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</si>
  <si>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</si>
  <si>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</si>
  <si>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</si>
  <si>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</si>
  <si>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</si>
  <si>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</si>
  <si>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</si>
  <si>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</si>
  <si>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</si>
  <si>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</si>
  <si>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</si>
  <si>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</si>
  <si>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</si>
  <si>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</si>
  <si>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</si>
  <si>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</si>
  <si>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</si>
  <si>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</si>
  <si>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</si>
  <si>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</si>
  <si>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</si>
  <si>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</si>
  <si>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</si>
  <si>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</si>
  <si>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</si>
  <si>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</si>
  <si>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</si>
  <si>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</si>
  <si>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</si>
  <si>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</si>
  <si>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</si>
  <si>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</si>
  <si>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</si>
  <si>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</si>
  <si>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</si>
  <si>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</si>
  <si>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</si>
  <si>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</si>
  <si>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</si>
  <si>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</si>
  <si>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</si>
  <si>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</si>
  <si>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</si>
  <si>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</si>
  <si>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</si>
  <si>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</si>
  <si>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</si>
  <si>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</si>
  <si>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</si>
  <si>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</si>
  <si>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</si>
  <si>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</si>
  <si>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</si>
  <si>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</si>
  <si>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</si>
  <si>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</si>
  <si>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</si>
  <si>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</si>
  <si>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</si>
  <si>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</si>
  <si>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</si>
  <si>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</si>
  <si>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</si>
  <si>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</si>
  <si>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</si>
  <si>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</si>
  <si>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</si>
  <si>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</si>
  <si>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</si>
  <si>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</si>
  <si>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</si>
  <si>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</si>
  <si>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</si>
  <si>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</si>
  <si>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</si>
  <si>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</si>
  <si>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</si>
  <si>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</si>
  <si>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</si>
  <si>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</si>
  <si>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</si>
  <si>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</si>
  <si>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</si>
  <si>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</si>
  <si>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</si>
  <si>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</si>
  <si>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</si>
  <si>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</si>
  <si>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</si>
  <si>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</si>
  <si>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</si>
  <si>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</si>
  <si>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</si>
  <si>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</si>
  <si>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</si>
  <si>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</si>
  <si>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</si>
  <si>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</si>
  <si>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</si>
  <si>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</si>
  <si>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</si>
  <si>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</si>
  <si>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</si>
  <si>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</si>
  <si>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</si>
  <si>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</si>
  <si>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</si>
  <si>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</si>
  <si>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</si>
  <si>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</si>
  <si>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</si>
  <si>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</si>
  <si>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</si>
  <si>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</si>
  <si>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</si>
  <si>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</si>
  <si>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</si>
  <si>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</si>
  <si>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</si>
  <si>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</si>
  <si>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</si>
  <si>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</si>
  <si>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</si>
  <si>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</si>
  <si>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</si>
  <si>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</si>
  <si>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</si>
  <si>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</si>
  <si>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</si>
  <si>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</si>
  <si>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</si>
  <si>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</si>
  <si>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</si>
  <si>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</si>
  <si>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</si>
  <si>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</si>
  <si>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</si>
  <si>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</si>
  <si>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</si>
  <si>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</si>
  <si>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</si>
  <si>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</si>
  <si>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</si>
  <si>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</si>
  <si>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</si>
  <si>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</si>
  <si>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</si>
  <si>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</si>
  <si>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</si>
  <si>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</si>
  <si>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</si>
  <si>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</si>
  <si>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</si>
  <si>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</si>
  <si>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</si>
  <si>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</si>
  <si>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</si>
  <si>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</si>
  <si>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</si>
  <si>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</si>
  <si>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</si>
  <si>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</si>
  <si>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</si>
  <si>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</si>
  <si>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</si>
  <si>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</si>
  <si>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</si>
  <si>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</si>
  <si>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</si>
  <si>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</si>
  <si>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</si>
  <si>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</si>
  <si>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</si>
  <si>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</si>
  <si>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</si>
  <si>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</si>
  <si>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</si>
  <si>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</si>
  <si>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</si>
  <si>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</si>
  <si>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</si>
  <si>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</si>
  <si>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</si>
  <si>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</si>
  <si>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</si>
  <si>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</si>
  <si>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</si>
  <si>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</si>
  <si>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</si>
  <si>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</si>
  <si>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</si>
  <si>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</si>
  <si>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</si>
  <si>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</si>
  <si>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</si>
  <si>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</si>
  <si>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</si>
  <si>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</si>
  <si>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</si>
  <si>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</si>
  <si>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</si>
  <si>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</si>
  <si>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</si>
  <si>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</si>
  <si>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</si>
  <si>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</si>
  <si>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</si>
  <si>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</si>
  <si>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</si>
  <si>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</si>
  <si>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</si>
  <si>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</si>
  <si>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</si>
  <si>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</si>
  <si>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</si>
  <si>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</si>
  <si>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</si>
  <si>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</si>
  <si>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</si>
  <si>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</si>
  <si>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</si>
  <si>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</si>
  <si>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</si>
  <si>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</si>
  <si>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</si>
  <si>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</si>
  <si>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</si>
  <si>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</si>
  <si>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</si>
  <si>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</si>
  <si>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</si>
  <si>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</si>
  <si>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</si>
  <si>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</si>
  <si>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</si>
  <si>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</si>
  <si>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</si>
  <si>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</si>
  <si>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</si>
  <si>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</si>
  <si>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</si>
  <si>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</si>
  <si>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</si>
  <si>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</si>
  <si>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</si>
  <si>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</si>
  <si>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</si>
  <si>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</si>
  <si>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</si>
  <si>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</si>
  <si>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</si>
  <si>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</si>
  <si>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</si>
  <si>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</si>
  <si>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</si>
  <si>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</si>
  <si>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</si>
  <si>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</si>
  <si>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</si>
  <si>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</si>
  <si>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</si>
  <si>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</si>
  <si>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</si>
  <si>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</si>
  <si>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</si>
  <si>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</si>
  <si>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</si>
  <si>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</si>
  <si>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</si>
  <si>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</si>
  <si>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</si>
  <si>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</si>
  <si>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</si>
  <si>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</si>
  <si>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</si>
  <si>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</si>
  <si>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</si>
  <si>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</si>
  <si>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</si>
  <si>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</si>
  <si>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</si>
  <si>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</si>
  <si>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</si>
  <si>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</si>
  <si>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</si>
  <si>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</si>
  <si>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</si>
  <si>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</si>
  <si>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</si>
  <si>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</si>
  <si>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</si>
  <si>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</si>
  <si>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</si>
  <si>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</si>
  <si>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</si>
  <si>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</si>
  <si>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</si>
  <si>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</si>
  <si>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</si>
  <si>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</si>
  <si>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</si>
  <si>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</si>
  <si>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</si>
  <si>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</si>
  <si>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</si>
  <si>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</si>
  <si>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</si>
  <si>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</si>
  <si>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</si>
  <si>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</si>
  <si>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</si>
  <si>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</si>
  <si>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</si>
  <si>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</si>
  <si>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</si>
  <si>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</si>
  <si>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</si>
  <si>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</si>
  <si>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</si>
  <si>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</si>
  <si>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</si>
  <si>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</si>
  <si>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</si>
  <si>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</si>
  <si>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</si>
  <si>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</si>
  <si>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</si>
  <si>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</si>
  <si>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</si>
  <si>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</si>
  <si>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</si>
  <si>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</si>
  <si>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</si>
  <si>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</si>
  <si>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</si>
  <si>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</si>
  <si>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</si>
  <si>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</si>
  <si>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</si>
  <si>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</si>
  <si>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</si>
  <si>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</si>
  <si>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</si>
  <si>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</si>
  <si>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</si>
  <si>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</si>
  <si>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</si>
  <si>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</si>
  <si>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</si>
  <si>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</si>
  <si>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</si>
  <si>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</si>
  <si>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</si>
  <si>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</si>
  <si>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</si>
  <si>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</si>
  <si>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</si>
  <si>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</si>
  <si>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</si>
  <si>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</si>
  <si>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</si>
  <si>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</si>
  <si>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</si>
  <si>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</si>
  <si>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</si>
  <si>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</si>
  <si>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</si>
  <si>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</si>
  <si>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</si>
  <si>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</si>
  <si>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</si>
  <si>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</si>
  <si>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</si>
  <si>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</si>
  <si>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</si>
  <si>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</si>
  <si>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</si>
  <si>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</si>
  <si>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</si>
  <si>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</si>
  <si>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</si>
  <si>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</si>
  <si>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</si>
  <si>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</si>
  <si>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</si>
  <si>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</si>
  <si>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</si>
  <si>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</si>
  <si>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</si>
  <si>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</si>
  <si>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</si>
  <si>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</si>
  <si>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</si>
  <si>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</si>
  <si>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</si>
  <si>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</si>
  <si>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</si>
  <si>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</si>
  <si>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</si>
  <si>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</si>
  <si>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</si>
  <si>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</si>
  <si>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</si>
  <si>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</si>
  <si>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</si>
  <si>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</si>
  <si>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</si>
  <si>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</si>
  <si>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</si>
  <si>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</si>
  <si>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</si>
  <si>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</si>
  <si>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</si>
  <si>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</si>
  <si>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</si>
  <si>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</si>
  <si>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</si>
  <si>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</si>
  <si>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</si>
  <si>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</si>
  <si>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</si>
  <si>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</si>
  <si>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</si>
  <si>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</si>
  <si>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</si>
  <si>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</si>
  <si>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</si>
  <si>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</si>
  <si>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</si>
  <si>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</si>
  <si>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</si>
  <si>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</si>
  <si>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</si>
  <si>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</si>
  <si>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</si>
  <si>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</si>
  <si>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</si>
  <si>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</si>
  <si>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</si>
  <si>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</si>
  <si>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</si>
  <si>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</si>
  <si>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</si>
  <si>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</si>
  <si>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</si>
  <si>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</si>
  <si>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</si>
  <si>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</si>
  <si>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</si>
  <si>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</si>
  <si>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</si>
  <si>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</si>
  <si>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</si>
  <si>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</si>
  <si>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</si>
  <si>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</si>
  <si>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</si>
  <si>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</si>
  <si>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</si>
  <si>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</si>
  <si>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</si>
  <si>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</si>
  <si>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</si>
  <si>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</si>
  <si>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</si>
  <si>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</si>
  <si>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</si>
  <si>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</si>
  <si>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</si>
  <si>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</si>
  <si>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</si>
  <si>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</si>
  <si>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</si>
  <si>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</si>
  <si>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</si>
  <si>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</si>
  <si>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</si>
  <si>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</si>
  <si>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</si>
  <si>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</si>
  <si>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</si>
  <si>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</si>
  <si>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</si>
  <si>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</si>
  <si>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</si>
  <si>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</si>
  <si>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</si>
  <si>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</si>
  <si>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</si>
  <si>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</si>
  <si>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</si>
  <si>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</si>
  <si>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</si>
  <si>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</si>
  <si>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</si>
  <si>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</si>
  <si>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</si>
  <si>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</si>
  <si>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</si>
  <si>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</si>
  <si>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</si>
  <si>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</si>
  <si>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</si>
  <si>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</si>
  <si>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</si>
  <si>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</si>
  <si>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</si>
  <si>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</si>
  <si>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</si>
  <si>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</si>
  <si>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</si>
  <si>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</si>
  <si>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</si>
  <si>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</si>
  <si>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</si>
  <si>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</si>
  <si>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</si>
  <si>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</si>
  <si>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</si>
  <si>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</si>
  <si>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</si>
  <si>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</si>
  <si>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</si>
  <si>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</si>
  <si>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</si>
  <si>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</si>
  <si>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</si>
  <si>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</si>
  <si>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</si>
  <si>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</si>
  <si>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</si>
  <si>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</si>
  <si>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</si>
  <si>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</si>
  <si>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</si>
  <si>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</si>
  <si>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</si>
  <si>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</si>
  <si>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</si>
  <si>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</si>
  <si>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</si>
  <si>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</si>
  <si>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</si>
  <si>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</si>
  <si>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</si>
  <si>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</si>
  <si>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</si>
  <si>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</si>
  <si>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</si>
  <si>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</si>
  <si>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</si>
  <si>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</si>
  <si>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</si>
  <si>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</si>
  <si>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</si>
  <si>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</si>
  <si>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</si>
  <si>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</si>
  <si>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</si>
  <si>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</si>
  <si>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</si>
  <si>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</si>
  <si>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</si>
  <si>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</si>
  <si>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</si>
  <si>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</si>
  <si>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</si>
  <si>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</si>
  <si>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</si>
  <si>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</si>
  <si>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</si>
  <si>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</si>
  <si>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</si>
  <si>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</si>
  <si>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</si>
  <si>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</si>
  <si>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</si>
  <si>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</si>
  <si>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</si>
  <si>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</si>
  <si>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</si>
  <si>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</si>
  <si>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</si>
  <si>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</si>
  <si>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</si>
  <si>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</si>
  <si>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</si>
  <si>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</si>
  <si>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</si>
  <si>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</si>
  <si>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</si>
  <si>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</si>
  <si>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</si>
  <si>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</si>
  <si>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</si>
  <si>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</si>
  <si>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</si>
  <si>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</si>
  <si>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</si>
  <si>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</si>
  <si>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</si>
  <si>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</si>
  <si>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</si>
  <si>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</si>
  <si>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</si>
  <si>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</si>
  <si>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</si>
  <si>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</si>
  <si>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</si>
  <si>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</si>
  <si>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</si>
  <si>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</si>
  <si>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</si>
  <si>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</si>
  <si>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</si>
  <si>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</si>
  <si>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</si>
  <si>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</si>
  <si>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</si>
  <si>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</si>
  <si>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</si>
  <si>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</si>
  <si>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</si>
  <si>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</si>
  <si>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</si>
  <si>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</si>
  <si>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</si>
  <si>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</si>
  <si>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</si>
  <si>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</si>
  <si>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</si>
  <si>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</si>
  <si>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</si>
  <si>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</si>
  <si>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</si>
  <si>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</si>
  <si>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</si>
  <si>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</si>
  <si>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</si>
  <si>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</si>
  <si>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</si>
  <si>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</si>
  <si>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</si>
  <si>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</si>
  <si>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</si>
  <si>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</si>
  <si>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</si>
  <si>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</si>
  <si>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</si>
  <si>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</si>
  <si>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</si>
  <si>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</si>
  <si>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</si>
  <si>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</si>
  <si>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</si>
  <si>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</si>
  <si>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</si>
  <si>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</si>
  <si>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</si>
  <si>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</si>
  <si>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</si>
  <si>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</si>
  <si>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</si>
  <si>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</si>
  <si>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</si>
  <si>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</si>
  <si>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</si>
  <si>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</si>
  <si>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</si>
  <si>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</si>
  <si>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</si>
  <si>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</si>
  <si>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</si>
  <si>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</si>
  <si>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</si>
  <si>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</si>
  <si>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</si>
  <si>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</si>
  <si>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</si>
  <si>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</si>
  <si>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</si>
  <si>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</si>
  <si>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</si>
  <si>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</si>
  <si>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</si>
  <si>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</si>
  <si>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</si>
  <si>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</si>
  <si>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</si>
  <si>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</si>
  <si>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</si>
  <si>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</si>
  <si>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</si>
  <si>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</si>
  <si>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</si>
  <si>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</si>
  <si>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</si>
  <si>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</si>
  <si>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</si>
  <si>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</si>
  <si>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</si>
  <si>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</si>
  <si>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</si>
  <si>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</si>
  <si>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</si>
  <si>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</si>
  <si>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</si>
  <si>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</si>
  <si>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</si>
  <si>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</si>
  <si>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</si>
  <si>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</si>
  <si>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</si>
  <si>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</si>
  <si>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</si>
  <si>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</si>
  <si>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</si>
  <si>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</si>
  <si>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</si>
  <si>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</si>
  <si>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</si>
  <si>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</si>
  <si>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</si>
  <si>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</si>
  <si>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</si>
  <si>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</si>
  <si>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</si>
  <si>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</si>
  <si>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</si>
  <si>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</si>
  <si>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</si>
  <si>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</si>
  <si>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</si>
  <si>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</si>
  <si>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</si>
  <si>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</si>
  <si>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</si>
  <si>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</si>
  <si>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</si>
  <si>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</si>
  <si>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</si>
  <si>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</si>
  <si>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</si>
  <si>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</si>
  <si>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</si>
  <si>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</si>
  <si>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</si>
  <si>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</si>
  <si>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</si>
  <si>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</si>
  <si>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</si>
  <si>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</si>
  <si>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</si>
  <si>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</si>
  <si>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</si>
  <si>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</si>
  <si>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</si>
  <si>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</si>
  <si>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</si>
  <si>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</si>
  <si>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</si>
  <si>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</si>
  <si>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</si>
  <si>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</si>
  <si>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</si>
  <si>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</si>
  <si>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</si>
  <si>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</si>
  <si>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</si>
  <si>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</si>
  <si>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</si>
  <si>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</si>
  <si>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</si>
  <si>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</si>
  <si>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</si>
  <si>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</si>
  <si>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</si>
  <si>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</si>
  <si>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</si>
  <si>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</si>
  <si>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</si>
  <si>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</si>
  <si>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</si>
  <si>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</si>
  <si>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</si>
  <si>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</si>
  <si>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</si>
  <si>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</si>
  <si>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</si>
  <si>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</si>
  <si>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</si>
  <si>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</si>
  <si>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</si>
  <si>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</si>
  <si>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</si>
  <si>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</si>
  <si>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</si>
  <si>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</si>
  <si>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</si>
  <si>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</si>
  <si>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</si>
  <si>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</si>
  <si>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</si>
  <si>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</si>
  <si>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</si>
  <si>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</si>
  <si>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</si>
  <si>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</si>
  <si>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</si>
  <si>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</si>
  <si>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</si>
  <si>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</si>
  <si>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</si>
  <si>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</si>
  <si>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</si>
  <si>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</si>
  <si>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</si>
  <si>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</si>
  <si>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</si>
  <si>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</si>
  <si>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</si>
  <si>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</si>
  <si>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</si>
  <si>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</si>
  <si>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</si>
  <si>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</si>
  <si>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</si>
  <si>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</si>
  <si>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</si>
  <si>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</si>
  <si>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</si>
  <si>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</si>
  <si>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</si>
  <si>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</si>
  <si>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</si>
  <si>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</si>
  <si>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</si>
  <si>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</si>
  <si>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</si>
  <si>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</si>
  <si>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</si>
  <si>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</si>
  <si>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</si>
  <si>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</si>
  <si>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</si>
  <si>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</si>
  <si>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</si>
  <si>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</si>
  <si>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</si>
  <si>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</si>
  <si>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</si>
  <si>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</si>
  <si>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</si>
  <si>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</si>
  <si>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</si>
  <si>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</si>
  <si>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</si>
  <si>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</si>
  <si>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</si>
  <si>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</si>
  <si>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</si>
  <si>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</si>
  <si>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</si>
  <si>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</si>
  <si>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</si>
  <si>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</si>
  <si>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</si>
  <si>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</si>
  <si>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</si>
  <si>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</si>
  <si>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</si>
  <si>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</si>
  <si>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</si>
  <si>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</si>
  <si>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</si>
  <si>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</si>
  <si>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</si>
  <si>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</si>
  <si>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</si>
  <si>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</si>
  <si>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</si>
  <si>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</si>
  <si>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</si>
  <si>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</si>
  <si>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</si>
  <si>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</si>
  <si>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</si>
  <si>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</si>
  <si>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</si>
  <si>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</si>
  <si>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</si>
  <si>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</si>
  <si>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</si>
  <si>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</si>
  <si>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</si>
  <si>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</si>
  <si>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</si>
  <si>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</si>
  <si>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</si>
  <si>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</si>
  <si>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</si>
  <si>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</si>
  <si>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</si>
  <si>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</si>
  <si>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</si>
  <si>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</si>
  <si>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</si>
  <si>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</si>
  <si>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</si>
  <si>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</si>
  <si>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</si>
  <si>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</si>
  <si>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</si>
  <si>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</si>
  <si>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</si>
  <si>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</si>
  <si>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</si>
  <si>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</si>
  <si>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</si>
  <si>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</si>
  <si>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</si>
  <si>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</si>
  <si>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</si>
  <si>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</si>
  <si>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</si>
  <si>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</si>
  <si>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</si>
  <si>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</si>
  <si>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</si>
  <si>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</si>
  <si>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</si>
  <si>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</si>
  <si>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</si>
  <si>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</si>
  <si>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</si>
  <si>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</si>
  <si>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</si>
  <si>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</si>
  <si>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</si>
  <si>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</si>
  <si>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</si>
  <si>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</si>
  <si>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</si>
  <si>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</si>
  <si>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</si>
  <si>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</si>
  <si>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</si>
  <si>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</si>
  <si>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</si>
  <si>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</si>
  <si>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</si>
  <si>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</si>
  <si>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</si>
  <si>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</si>
  <si>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</si>
  <si>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</si>
  <si>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</si>
  <si>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</si>
  <si>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</si>
  <si>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</si>
  <si>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</si>
  <si>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</si>
  <si>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</si>
  <si>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</si>
  <si>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</si>
  <si>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</si>
  <si>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</si>
  <si>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</si>
  <si>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</si>
  <si>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</si>
  <si>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</si>
  <si>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</si>
  <si>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</si>
  <si>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</si>
  <si>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</si>
  <si>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</si>
  <si>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</si>
  <si>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</si>
  <si>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</si>
  <si>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</si>
  <si>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</si>
  <si>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</si>
  <si>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</si>
  <si>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</si>
  <si>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</si>
  <si>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</si>
  <si>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</si>
  <si>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</si>
  <si>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</si>
  <si>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</si>
  <si>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</si>
  <si>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</si>
  <si>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</si>
  <si>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</si>
  <si>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</si>
  <si>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</si>
  <si>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</si>
  <si>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</si>
  <si>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</si>
  <si>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</si>
  <si>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</si>
  <si>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</si>
  <si>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</si>
  <si>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</si>
  <si>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</si>
  <si>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</si>
  <si>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</si>
  <si>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</si>
  <si>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</si>
  <si>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</si>
  <si>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</si>
  <si>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</si>
  <si>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</si>
  <si>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</si>
  <si>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</si>
  <si>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</si>
  <si>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</si>
  <si>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</si>
  <si>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</si>
  <si>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</si>
  <si>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</si>
  <si>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</si>
  <si>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</si>
  <si>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</si>
  <si>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</si>
  <si>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</si>
  <si>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</si>
  <si>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</si>
  <si>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</si>
  <si>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</si>
  <si>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</si>
  <si>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</si>
  <si>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</si>
  <si>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</si>
  <si>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</si>
  <si>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</si>
  <si>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</si>
  <si>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</si>
  <si>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</si>
  <si>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</si>
  <si>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</si>
  <si>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</si>
  <si>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</si>
  <si>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</si>
  <si>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</si>
  <si>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</si>
  <si>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</si>
  <si>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</si>
  <si>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</si>
  <si>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</si>
  <si>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</si>
  <si>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</si>
  <si>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</si>
  <si>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</si>
  <si>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</si>
  <si>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</si>
  <si>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</si>
  <si>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</si>
  <si>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</si>
  <si>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</si>
  <si>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</si>
  <si>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</si>
  <si>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</si>
  <si>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</si>
  <si>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</si>
  <si>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</si>
  <si>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</si>
  <si>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</si>
  <si>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</si>
  <si>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</si>
  <si>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</si>
  <si>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</si>
  <si>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</si>
  <si>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</si>
  <si>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</si>
  <si>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</si>
  <si>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</si>
  <si>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</si>
  <si>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</si>
  <si>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</si>
  <si>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</si>
  <si>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</si>
  <si>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</si>
  <si>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</si>
  <si>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</si>
  <si>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</si>
  <si>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</si>
  <si>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</si>
  <si>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</si>
  <si>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</si>
  <si>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</si>
  <si>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</si>
  <si>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</si>
  <si>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</si>
  <si>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</si>
  <si>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</si>
  <si>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</si>
  <si>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</si>
  <si>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</si>
  <si>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</si>
  <si>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</si>
  <si>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</si>
  <si>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</si>
  <si>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</si>
  <si>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</si>
  <si>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</si>
  <si>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</si>
  <si>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</si>
  <si>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</si>
  <si>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</si>
  <si>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</si>
  <si>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</si>
  <si>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</si>
  <si>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</si>
  <si>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</si>
  <si>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</si>
  <si>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</si>
  <si>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</si>
  <si>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</si>
  <si>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</si>
  <si>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</si>
  <si>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</si>
  <si>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</si>
  <si>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</si>
  <si>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</si>
  <si>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</si>
  <si>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</si>
  <si>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</si>
  <si>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</si>
  <si>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</si>
  <si>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</si>
  <si>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</si>
  <si>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</si>
  <si>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</si>
  <si>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</si>
  <si>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</si>
  <si>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</si>
  <si>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</si>
  <si>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</si>
  <si>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</si>
  <si>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</si>
  <si>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</si>
  <si>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</si>
  <si>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</si>
  <si>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</si>
  <si>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</si>
  <si>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</si>
  <si>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</si>
  <si>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</si>
  <si>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</si>
  <si>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</si>
  <si>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</si>
  <si>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</si>
  <si>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</si>
  <si>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</si>
  <si>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</si>
  <si>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</si>
  <si>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</si>
  <si>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</si>
  <si>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</si>
  <si>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</si>
  <si>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</si>
  <si>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</si>
  <si>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</si>
  <si>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</si>
  <si>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</si>
  <si>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</si>
  <si>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</si>
  <si>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</si>
  <si>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</si>
  <si>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</si>
  <si>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</si>
  <si>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</si>
  <si>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</si>
  <si>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</si>
  <si>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</si>
  <si>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</si>
  <si>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</si>
  <si>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</si>
  <si>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</si>
  <si>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</si>
  <si>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</si>
  <si>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</si>
  <si>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</si>
  <si>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</si>
  <si>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</si>
  <si>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</si>
  <si>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</si>
  <si>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</si>
  <si>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</si>
  <si>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</si>
  <si>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</si>
  <si>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</si>
  <si>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</si>
  <si>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</si>
  <si>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</si>
  <si>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</si>
  <si>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</si>
  <si>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</si>
  <si>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</si>
  <si>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</si>
  <si>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</si>
  <si>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</si>
  <si>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</si>
  <si>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</si>
  <si>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</si>
  <si>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</si>
  <si>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</si>
  <si>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</si>
  <si>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</si>
  <si>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</si>
  <si>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</si>
  <si>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</si>
  <si>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</si>
  <si>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</si>
  <si>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</si>
  <si>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</si>
  <si>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</si>
  <si>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</si>
  <si>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</si>
  <si>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</si>
  <si>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</si>
  <si>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</si>
  <si>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</si>
  <si>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</si>
  <si>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</si>
  <si>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</si>
  <si>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</si>
  <si>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</si>
  <si>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</si>
  <si>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</si>
  <si>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</si>
  <si>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</si>
  <si>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</si>
  <si>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</si>
  <si>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</si>
  <si>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</si>
  <si>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</si>
  <si>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</si>
  <si>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</si>
  <si>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</si>
  <si>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</si>
  <si>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</si>
  <si>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</si>
  <si>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</si>
  <si>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</si>
  <si>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</si>
  <si>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</si>
  <si>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</si>
  <si>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</si>
  <si>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</si>
  <si>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</si>
  <si>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</si>
  <si>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</si>
  <si>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</si>
  <si>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</si>
  <si>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</si>
  <si>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</si>
  <si>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</si>
  <si>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</si>
  <si>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</si>
  <si>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</si>
  <si>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</si>
  <si>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</si>
  <si>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</si>
  <si>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</si>
  <si>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</si>
  <si>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</si>
  <si>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</si>
  <si>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</si>
  <si>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</si>
  <si>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</si>
  <si>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</si>
  <si>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</si>
  <si>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</si>
  <si>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</si>
  <si>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</si>
  <si>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</si>
  <si>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</si>
  <si>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</si>
  <si>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</si>
  <si>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</si>
  <si>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</si>
  <si>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</si>
  <si>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</si>
  <si>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</si>
  <si>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</si>
  <si>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</si>
  <si>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</si>
  <si>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</si>
  <si>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</si>
  <si>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</si>
  <si>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</si>
  <si>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</si>
  <si>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</si>
  <si>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</si>
  <si>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</si>
  <si>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</si>
  <si>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</si>
  <si>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</si>
  <si>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</si>
  <si>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</si>
  <si>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</si>
  <si>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</si>
  <si>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</si>
  <si>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</si>
  <si>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</si>
  <si>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</si>
  <si>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</si>
  <si>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</si>
  <si>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</si>
  <si>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</si>
  <si>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</si>
  <si>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</si>
  <si>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</si>
  <si>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</si>
  <si>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</si>
  <si>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</si>
  <si>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</si>
  <si>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</si>
  <si>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</si>
  <si>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</si>
  <si>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</si>
  <si>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</si>
  <si>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</si>
  <si>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</si>
  <si>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</si>
  <si>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</si>
  <si>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</si>
  <si>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</si>
  <si>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</si>
  <si>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</si>
  <si>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</si>
  <si>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</si>
  <si>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</si>
  <si>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</si>
  <si>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</si>
  <si>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</si>
  <si>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</si>
  <si>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</si>
  <si>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</si>
  <si>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</si>
  <si>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</si>
  <si>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</si>
  <si>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</si>
  <si>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</si>
  <si>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</si>
  <si>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</si>
  <si>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</si>
  <si>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</si>
  <si>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</si>
  <si>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</si>
  <si>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</si>
  <si>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</si>
  <si>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</si>
  <si>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</si>
  <si>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</si>
  <si>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</si>
  <si>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</si>
  <si>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</si>
  <si>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</si>
  <si>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</si>
  <si>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</si>
  <si>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</si>
  <si>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</si>
  <si>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</si>
  <si>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</si>
  <si>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</si>
  <si>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</si>
  <si>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</si>
  <si>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</si>
  <si>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</si>
  <si>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</si>
  <si>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</si>
  <si>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</si>
  <si>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</si>
  <si>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</si>
  <si>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</si>
  <si>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</si>
  <si>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</si>
  <si>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</si>
  <si>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</si>
  <si>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</si>
  <si>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</si>
  <si>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</si>
  <si>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</si>
  <si>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</si>
  <si>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</si>
  <si>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</si>
  <si>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</si>
  <si>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</si>
  <si>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</si>
  <si>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</si>
  <si>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</si>
  <si>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</si>
  <si>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</si>
  <si>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</si>
  <si>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</si>
  <si>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</si>
  <si>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</si>
  <si>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</si>
  <si>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</si>
  <si>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</si>
  <si>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</si>
  <si>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</si>
  <si>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</si>
  <si>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</si>
  <si>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</si>
  <si>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</si>
  <si>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</si>
  <si>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</si>
  <si>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</si>
  <si>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</si>
  <si>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</si>
  <si>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</si>
  <si>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</si>
  <si>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</si>
  <si>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</si>
  <si>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</si>
  <si>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</si>
  <si>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</si>
  <si>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</si>
  <si>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</si>
  <si>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</si>
  <si>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</si>
  <si>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</si>
  <si>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</si>
  <si>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</si>
  <si>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</si>
  <si>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</si>
  <si>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</si>
  <si>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</si>
  <si>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</si>
  <si>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</si>
  <si>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</si>
  <si>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</si>
  <si>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</si>
  <si>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</si>
  <si>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</si>
  <si>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</si>
  <si>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</si>
  <si>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</si>
  <si>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</si>
  <si>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</si>
  <si>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</si>
  <si>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</si>
  <si>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</si>
  <si>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</si>
  <si>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</si>
  <si>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</si>
  <si>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</si>
  <si>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</si>
  <si>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</si>
  <si>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</si>
  <si>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</si>
  <si>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</si>
  <si>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</si>
  <si>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</si>
  <si>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</si>
  <si>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</si>
  <si>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</si>
  <si>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</si>
  <si>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</si>
  <si>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</si>
  <si>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</si>
  <si>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</si>
  <si>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</si>
  <si>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</si>
  <si>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</si>
  <si>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</si>
  <si>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</si>
  <si>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</si>
  <si>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</si>
  <si>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</si>
  <si>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</si>
  <si>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</si>
  <si>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</si>
  <si>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</si>
  <si>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</si>
  <si>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</si>
  <si>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</si>
  <si>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</si>
  <si>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</si>
  <si>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</si>
  <si>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</si>
  <si>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</si>
  <si>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</si>
  <si>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</si>
  <si>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</si>
  <si>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</si>
  <si>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</si>
  <si>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</si>
  <si>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</si>
  <si>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</si>
  <si>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</si>
  <si>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</si>
  <si>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</si>
  <si>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</si>
  <si>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</si>
  <si>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</si>
  <si>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</si>
  <si>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</si>
  <si>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</si>
  <si>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</si>
  <si>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</si>
  <si>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</si>
  <si>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</si>
  <si>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</si>
  <si>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</si>
  <si>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</si>
  <si>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</si>
  <si>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</si>
  <si>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</si>
  <si>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</si>
  <si>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</si>
  <si>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</si>
  <si>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</si>
  <si>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</si>
  <si>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</si>
  <si>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</si>
  <si>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</si>
  <si>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</si>
  <si>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</si>
  <si>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</si>
  <si>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</si>
  <si>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</si>
  <si>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</si>
  <si>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</si>
  <si>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</si>
  <si>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</si>
  <si>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</si>
  <si>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</si>
  <si>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</si>
  <si>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</si>
  <si>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</si>
  <si>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</si>
  <si>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</si>
  <si>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</si>
  <si>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</si>
  <si>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</si>
  <si>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</si>
  <si>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</si>
  <si>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</si>
  <si>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</si>
  <si>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</si>
  <si>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</si>
  <si>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</si>
  <si>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</si>
  <si>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</si>
  <si>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</si>
  <si>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</si>
  <si>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</si>
  <si>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</si>
  <si>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</si>
  <si>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</si>
  <si>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</si>
  <si>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</si>
  <si>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</si>
  <si>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</si>
  <si>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</si>
  <si>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</si>
  <si>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</si>
  <si>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</si>
  <si>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</si>
  <si>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</si>
  <si>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</si>
  <si>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</si>
  <si>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</si>
  <si>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</si>
  <si>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</si>
  <si>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</si>
  <si>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</si>
  <si>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</si>
  <si>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</si>
  <si>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</si>
  <si>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</si>
  <si>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</si>
  <si>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</si>
  <si>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</si>
  <si>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</si>
  <si>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</si>
  <si>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</si>
  <si>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</si>
  <si>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</si>
  <si>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</si>
  <si>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</si>
  <si>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</si>
  <si>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</si>
  <si>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</si>
  <si>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</si>
  <si>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</si>
  <si>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</si>
  <si>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</si>
  <si>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</si>
  <si>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</si>
  <si>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</si>
  <si>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</si>
  <si>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</si>
  <si>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</si>
  <si>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</si>
  <si>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</si>
  <si>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</si>
  <si>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</si>
  <si>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</si>
  <si>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</si>
  <si>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</si>
  <si>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</si>
  <si>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</si>
  <si>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</si>
  <si>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</si>
  <si>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</si>
  <si>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</si>
  <si>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</si>
  <si>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</si>
  <si>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</si>
  <si>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</si>
  <si>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</si>
  <si>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</si>
  <si>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</si>
  <si>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</si>
  <si>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</si>
  <si>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</si>
  <si>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</si>
  <si>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</si>
  <si>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</si>
  <si>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</si>
  <si>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</si>
  <si>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</si>
  <si>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</si>
  <si>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</si>
  <si>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</si>
  <si>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</si>
  <si>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</si>
  <si>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</si>
  <si>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</si>
  <si>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</si>
  <si>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</si>
  <si>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</si>
  <si>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</si>
  <si>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</si>
  <si>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</si>
  <si>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</si>
  <si>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</si>
  <si>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</si>
  <si>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</si>
  <si>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</si>
  <si>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</si>
  <si>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</si>
  <si>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</si>
  <si>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</si>
  <si>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</si>
  <si>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</si>
  <si>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</si>
  <si>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</si>
  <si>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</si>
  <si>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</si>
  <si>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</si>
  <si>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</si>
  <si>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</si>
  <si>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</si>
  <si>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</si>
  <si>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</si>
  <si>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</si>
  <si>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</si>
  <si>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</si>
  <si>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</si>
  <si>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</si>
  <si>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</si>
  <si>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</si>
  <si>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</si>
  <si>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</si>
  <si>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</si>
  <si>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</si>
  <si>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</si>
  <si>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</si>
  <si>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</si>
  <si>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</si>
  <si>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</si>
  <si>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</si>
  <si>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</si>
  <si>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</si>
  <si>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</si>
  <si>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</si>
  <si>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</si>
  <si>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</si>
  <si>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</si>
  <si>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</si>
  <si>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</si>
  <si>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</si>
  <si>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</si>
  <si>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</si>
  <si>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</si>
  <si>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</si>
  <si>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</si>
  <si>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</si>
  <si>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</si>
  <si>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</si>
  <si>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</si>
  <si>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</si>
  <si>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</si>
  <si>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</si>
  <si>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</si>
  <si>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</si>
  <si>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</si>
  <si>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</si>
  <si>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</si>
  <si>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</si>
  <si>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</si>
  <si>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</si>
  <si>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</si>
  <si>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</si>
  <si>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</si>
  <si>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</si>
  <si>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</si>
  <si>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</si>
  <si>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</si>
  <si>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</si>
  <si>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</si>
  <si>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</si>
  <si>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</si>
  <si>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</si>
  <si>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</si>
  <si>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</si>
  <si>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</si>
  <si>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</si>
  <si>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</si>
  <si>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</si>
  <si>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</si>
  <si>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</si>
  <si>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</si>
  <si>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</si>
  <si>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</si>
  <si>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</si>
  <si>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</si>
  <si>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</si>
  <si>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</si>
  <si>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</si>
  <si>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</si>
  <si>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</si>
  <si>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</si>
  <si>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</si>
  <si>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</si>
  <si>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</si>
  <si>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</si>
  <si>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</si>
  <si>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</si>
  <si>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</si>
  <si>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</si>
  <si>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</si>
  <si>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</si>
  <si>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</si>
  <si>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</si>
  <si>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</si>
  <si>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</si>
  <si>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</si>
  <si>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</si>
  <si>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</si>
  <si>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</si>
  <si>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</si>
  <si>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</si>
  <si>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</si>
  <si>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</si>
  <si>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</si>
  <si>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</si>
  <si>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</si>
  <si>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</si>
  <si>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</si>
  <si>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</si>
  <si>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</si>
  <si>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</si>
  <si>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</si>
  <si>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</si>
  <si>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</si>
  <si>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</si>
  <si>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</si>
  <si>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</si>
  <si>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</si>
  <si>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</si>
  <si>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</si>
  <si>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</si>
  <si>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</si>
  <si>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</si>
  <si>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</si>
  <si>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</si>
  <si>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</si>
  <si>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</si>
  <si>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</si>
  <si>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</si>
  <si>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</si>
  <si>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</si>
  <si>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</si>
  <si>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</si>
  <si>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</si>
  <si>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</si>
  <si>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</si>
  <si>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</si>
  <si>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</si>
  <si>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</si>
  <si>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</si>
  <si>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</si>
  <si>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</si>
  <si>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</si>
  <si>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</si>
  <si>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</si>
  <si>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</si>
  <si>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</si>
  <si>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</si>
  <si>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</si>
  <si>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</si>
  <si>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</si>
  <si>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</si>
  <si>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</si>
  <si>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</si>
  <si>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</si>
  <si>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</si>
  <si>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</si>
  <si>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</si>
  <si>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</si>
  <si>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</si>
  <si>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</si>
  <si>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</si>
  <si>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</si>
  <si>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</si>
  <si>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</si>
  <si>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</si>
  <si>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</si>
  <si>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</si>
  <si>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</si>
  <si>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</si>
  <si>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</si>
  <si>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</si>
  <si>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</si>
  <si>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</si>
  <si>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</si>
  <si>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</si>
  <si>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</si>
  <si>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</si>
  <si>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</si>
  <si>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</si>
  <si>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</si>
  <si>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</si>
  <si>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</si>
  <si>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</si>
  <si>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</si>
  <si>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</si>
  <si>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</si>
  <si>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</si>
  <si>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</si>
  <si>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</si>
  <si>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</si>
  <si>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</si>
  <si>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</si>
  <si>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</si>
  <si>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</si>
  <si>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</si>
  <si>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</si>
  <si>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</si>
  <si>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</si>
  <si>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</si>
  <si>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</si>
  <si>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</si>
  <si>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</si>
  <si>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</si>
  <si>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</si>
  <si>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</si>
  <si>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</si>
  <si>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</si>
  <si>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</si>
  <si>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</si>
  <si>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</si>
  <si>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</si>
  <si>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</si>
  <si>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</si>
  <si>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</si>
  <si>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</si>
  <si>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</si>
  <si>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</si>
  <si>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</si>
  <si>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</si>
  <si>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</si>
  <si>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</si>
  <si>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</si>
  <si>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</si>
  <si>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</si>
  <si>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</si>
  <si>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</si>
  <si>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</si>
  <si>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</si>
  <si>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</si>
  <si>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</si>
  <si>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</si>
  <si>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</si>
  <si>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</si>
  <si>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</si>
  <si>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</si>
  <si>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</si>
  <si>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</si>
  <si>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</si>
  <si>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</si>
  <si>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</si>
  <si>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</si>
  <si>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</si>
  <si>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</si>
  <si>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</si>
  <si>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</si>
  <si>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</si>
  <si>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</si>
  <si>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</si>
  <si>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</si>
  <si>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</si>
  <si>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</si>
  <si>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</si>
  <si>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</si>
  <si>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</si>
  <si>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</si>
  <si>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</si>
  <si>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</si>
  <si>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</si>
  <si>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</si>
  <si>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</si>
  <si>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</si>
  <si>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</si>
  <si>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</si>
  <si>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</si>
  <si>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</si>
  <si>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</si>
  <si>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</si>
  <si>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</si>
  <si>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</si>
  <si>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</si>
  <si>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</si>
  <si>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</si>
  <si>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</si>
  <si>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</si>
  <si>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</si>
  <si>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</si>
  <si>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</si>
  <si>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</si>
  <si>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</si>
  <si>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</si>
  <si>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</si>
  <si>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</si>
  <si>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</si>
  <si>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</si>
  <si>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</si>
  <si>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</si>
  <si>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</si>
  <si>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</si>
  <si>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</si>
  <si>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</si>
  <si>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</si>
  <si>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</si>
  <si>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</si>
  <si>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</si>
  <si>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</si>
  <si>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</si>
  <si>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</si>
  <si>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</si>
  <si>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</si>
  <si>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</si>
  <si>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</si>
  <si>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</si>
  <si>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</si>
  <si>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</si>
  <si>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</si>
  <si>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</si>
  <si>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</si>
  <si>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</si>
  <si>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</si>
  <si>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</si>
  <si>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</si>
  <si>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</si>
  <si>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</si>
  <si>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</si>
  <si>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</si>
  <si>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</si>
  <si>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</si>
  <si>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</si>
  <si>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</si>
  <si>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</si>
  <si>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</si>
  <si>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</si>
  <si>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</si>
  <si>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</si>
  <si>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</si>
  <si>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</si>
  <si>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</si>
  <si>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</si>
  <si>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</si>
  <si>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</si>
  <si>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</si>
  <si>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</si>
  <si>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</si>
  <si>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</si>
  <si>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</si>
  <si>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</si>
  <si>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</si>
  <si>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</si>
  <si>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</si>
  <si>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</si>
  <si>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</si>
  <si>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</si>
  <si>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</si>
  <si>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</si>
  <si>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</si>
  <si>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</si>
  <si>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</si>
  <si>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</si>
  <si>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</si>
  <si>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</si>
  <si>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</si>
  <si>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</si>
  <si>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</si>
  <si>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</si>
  <si>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</si>
  <si>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</si>
  <si>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</si>
  <si>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</si>
  <si>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</si>
  <si>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</si>
  <si>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</si>
  <si>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</si>
  <si>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</si>
  <si>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</si>
  <si>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</si>
  <si>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</si>
  <si>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</si>
  <si>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</si>
  <si>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</si>
  <si>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</si>
  <si>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</si>
  <si>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</si>
  <si>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</si>
  <si>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</si>
  <si>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</si>
  <si>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</si>
  <si>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</si>
  <si>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</si>
  <si>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</si>
  <si>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</si>
  <si>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</si>
  <si>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</si>
  <si>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</si>
  <si>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</si>
  <si>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</si>
  <si>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</si>
  <si>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</si>
  <si>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</si>
  <si>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</si>
  <si>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</si>
  <si>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</si>
  <si>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</si>
  <si>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</si>
  <si>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</si>
  <si>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</si>
  <si>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</si>
  <si>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</si>
  <si>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</si>
  <si>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</si>
  <si>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</si>
  <si>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</si>
  <si>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</si>
  <si>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</si>
  <si>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</si>
  <si>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</si>
  <si>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</si>
  <si>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</si>
  <si>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</si>
  <si>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</si>
  <si>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</si>
  <si>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</si>
  <si>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</si>
  <si>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</si>
  <si>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</si>
  <si>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</si>
  <si>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</si>
  <si>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</si>
  <si>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</si>
  <si>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</si>
  <si>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</si>
  <si>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</si>
  <si>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</si>
  <si>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</si>
  <si>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</si>
  <si>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</si>
  <si>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</si>
  <si>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</si>
  <si>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</si>
  <si>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</si>
  <si>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</si>
  <si>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</si>
  <si>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</si>
  <si>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</si>
  <si>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</si>
  <si>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</si>
  <si>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</si>
  <si>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</si>
  <si>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</si>
  <si>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</si>
  <si>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</si>
  <si>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</si>
  <si>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</si>
  <si>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</si>
  <si>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</si>
  <si>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</si>
  <si>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</si>
  <si>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</si>
  <si>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</si>
  <si>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</si>
  <si>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</si>
  <si>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</si>
  <si>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</si>
  <si>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</si>
  <si>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</si>
  <si>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</si>
  <si>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</si>
  <si>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</si>
  <si>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</si>
  <si>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</si>
  <si>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</si>
  <si>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</si>
  <si>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</si>
  <si>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</si>
  <si>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</si>
  <si>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</si>
  <si>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</si>
  <si>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</si>
  <si>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</si>
  <si>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</si>
  <si>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</si>
  <si>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</si>
  <si>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</si>
  <si>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</si>
  <si>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</si>
  <si>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</si>
  <si>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</si>
  <si>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</si>
  <si>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</si>
  <si>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</si>
  <si>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</si>
  <si>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</si>
  <si>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</si>
  <si>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</si>
  <si>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</si>
  <si>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</si>
  <si>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</si>
  <si>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</si>
  <si>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</si>
  <si>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</si>
  <si>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</si>
  <si>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</si>
  <si>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</si>
  <si>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</si>
  <si>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</si>
  <si>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</si>
  <si>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</si>
  <si>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</si>
  <si>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</si>
  <si>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</si>
  <si>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</si>
  <si>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</si>
  <si>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</si>
  <si>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</si>
  <si>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</si>
  <si>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</si>
  <si>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</si>
  <si>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</si>
  <si>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</si>
  <si>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</si>
  <si>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</si>
  <si>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</si>
  <si>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</si>
  <si>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</si>
  <si>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</si>
  <si>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</si>
  <si>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</si>
  <si>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</si>
  <si>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</si>
  <si>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</si>
  <si>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</si>
  <si>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</si>
  <si>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</si>
  <si>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</si>
  <si>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</si>
  <si>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</si>
  <si>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</si>
  <si>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</si>
  <si>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</si>
  <si>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</si>
  <si>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</si>
  <si>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</si>
  <si>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</si>
  <si>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</si>
  <si>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</si>
  <si>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</si>
  <si>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</si>
  <si>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</si>
  <si>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</si>
  <si>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</si>
  <si>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</si>
  <si>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</si>
  <si>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</si>
  <si>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</si>
  <si>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</si>
  <si>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</si>
  <si>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</si>
  <si>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</si>
  <si>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</si>
  <si>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</si>
  <si>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</si>
  <si>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</si>
  <si>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</si>
  <si>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</si>
  <si>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</si>
  <si>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</si>
  <si>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</si>
  <si>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</si>
  <si>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</si>
  <si>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</si>
  <si>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</si>
  <si>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</si>
  <si>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</si>
  <si>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</si>
  <si>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</si>
  <si>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</si>
  <si>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</si>
  <si>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</si>
  <si>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</si>
  <si>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</si>
  <si>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</si>
  <si>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</si>
  <si>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</si>
  <si>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</si>
  <si>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</si>
  <si>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</si>
  <si>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</si>
  <si>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</si>
  <si>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</si>
  <si>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</si>
  <si>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</si>
  <si>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</si>
  <si>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</si>
  <si>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</si>
  <si>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</si>
  <si>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</si>
  <si>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</si>
  <si>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</si>
  <si>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</si>
  <si>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</si>
  <si>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</si>
  <si>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</si>
  <si>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</si>
  <si>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</si>
  <si>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</si>
  <si>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</si>
  <si>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</si>
  <si>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</si>
  <si>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</si>
  <si>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</si>
  <si>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</si>
  <si>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</si>
  <si>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</si>
  <si>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</si>
  <si>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</si>
  <si>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</si>
  <si>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</si>
  <si>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</si>
  <si>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</si>
  <si>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</si>
  <si>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</si>
  <si>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</si>
  <si>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</si>
  <si>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</si>
  <si>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</si>
  <si>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</si>
  <si>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</si>
  <si>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</si>
  <si>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</si>
  <si>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</si>
  <si>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</si>
  <si>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</si>
  <si>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</si>
  <si>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</si>
  <si>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</si>
  <si>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</si>
  <si>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</si>
  <si>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</si>
  <si>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</si>
  <si>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</si>
  <si>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</si>
  <si>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</si>
  <si>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</si>
  <si>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</si>
  <si>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</si>
  <si>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</si>
  <si>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</si>
  <si>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</si>
  <si>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</si>
  <si>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</si>
  <si>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</si>
  <si>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</si>
  <si>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</si>
  <si>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</si>
  <si>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</si>
  <si>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</si>
  <si>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</si>
  <si>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</si>
  <si>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</si>
  <si>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</si>
  <si>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</si>
  <si>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</si>
  <si>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</si>
  <si>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</si>
  <si>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</si>
  <si>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</si>
  <si>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</si>
  <si>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</si>
  <si>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</si>
  <si>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</si>
  <si>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</si>
  <si>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</si>
  <si>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</si>
  <si>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</si>
  <si>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</si>
  <si>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</si>
  <si>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</si>
  <si>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</si>
  <si>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</si>
  <si>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</si>
  <si>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</si>
  <si>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</si>
  <si>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</si>
  <si>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</si>
  <si>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</si>
  <si>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</si>
  <si>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</si>
  <si>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</si>
  <si>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</si>
  <si>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</si>
  <si>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</si>
  <si>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</si>
  <si>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</si>
  <si>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</si>
  <si>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</si>
  <si>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</si>
  <si>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</si>
  <si>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</si>
  <si>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</si>
  <si>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</si>
  <si>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</si>
  <si>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</si>
  <si>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</si>
  <si>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</si>
  <si>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</si>
  <si>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</si>
  <si>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</si>
  <si>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</si>
  <si>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</si>
  <si>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</si>
  <si>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</si>
  <si>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</si>
  <si>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</si>
  <si>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</si>
  <si>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</si>
  <si>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</si>
  <si>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</si>
  <si>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</si>
  <si>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</si>
  <si>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</si>
  <si>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</si>
  <si>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</si>
  <si>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</si>
  <si>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</si>
  <si>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</si>
  <si>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</si>
  <si>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</si>
  <si>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</si>
  <si>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</si>
  <si>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</si>
  <si>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</si>
  <si>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</si>
  <si>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</si>
  <si>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</si>
  <si>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</si>
  <si>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</si>
  <si>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</si>
  <si>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</si>
  <si>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</si>
  <si>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</si>
  <si>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</si>
  <si>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</si>
  <si>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</si>
  <si>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</si>
  <si>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</si>
  <si>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</si>
  <si>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</si>
  <si>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</si>
  <si>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</si>
  <si>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</si>
  <si>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</si>
  <si>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</si>
  <si>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</si>
  <si>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</si>
  <si>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</si>
  <si>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</si>
  <si>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</si>
  <si>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</si>
  <si>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</si>
  <si>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</si>
  <si>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</si>
  <si>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</si>
  <si>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</si>
  <si>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</si>
  <si>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</si>
  <si>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</si>
  <si>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</si>
  <si>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</si>
  <si>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</si>
  <si>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</si>
  <si>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</si>
  <si>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</si>
  <si>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</si>
  <si>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</si>
  <si>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</si>
  <si>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</si>
  <si>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</si>
  <si>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</si>
  <si>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</si>
  <si>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</si>
  <si>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</si>
  <si>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</si>
  <si>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</si>
  <si>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</si>
  <si>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</si>
  <si>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</si>
  <si>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</si>
  <si>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</si>
  <si>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</si>
  <si>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</si>
  <si>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</si>
  <si>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</si>
  <si>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</si>
  <si>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</si>
  <si>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</si>
  <si>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</si>
  <si>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</si>
  <si>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</si>
  <si>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</si>
  <si>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</si>
  <si>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</si>
  <si>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</si>
  <si>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</si>
  <si>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</si>
  <si>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</si>
  <si>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</si>
  <si>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</si>
  <si>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</si>
  <si>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</si>
  <si>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</si>
  <si>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</si>
  <si>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</si>
  <si>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</si>
  <si>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</si>
  <si>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</si>
  <si>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</si>
  <si>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</si>
  <si>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</si>
  <si>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</si>
  <si>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</si>
  <si>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</si>
  <si>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</si>
  <si>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</si>
  <si>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</si>
  <si>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</si>
  <si>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</si>
  <si>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</si>
  <si>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</si>
  <si>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</si>
  <si>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</si>
  <si>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</si>
  <si>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</si>
  <si>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</si>
  <si>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</si>
  <si>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</si>
  <si>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</si>
  <si>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</si>
  <si>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</si>
  <si>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</si>
  <si>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</si>
  <si>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</si>
  <si>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</si>
  <si>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</si>
  <si>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</si>
  <si>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</si>
  <si>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</si>
  <si>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</si>
  <si>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</si>
  <si>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</si>
  <si>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</si>
  <si>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</si>
  <si>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</si>
  <si>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</si>
  <si>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</si>
  <si>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</si>
  <si>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</si>
  <si>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</si>
  <si>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</si>
  <si>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</si>
  <si>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</si>
  <si>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</si>
  <si>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</si>
  <si>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</si>
  <si>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</si>
  <si>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</si>
  <si>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</si>
  <si>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</si>
  <si>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</si>
  <si>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</si>
  <si>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</si>
  <si>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</si>
  <si>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</si>
  <si>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</si>
  <si>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</si>
  <si>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</si>
  <si>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</si>
  <si>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</si>
  <si>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</si>
  <si>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</si>
  <si>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</si>
  <si>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</si>
  <si>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</si>
  <si>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</si>
  <si>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</si>
  <si>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</si>
  <si>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</si>
  <si>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</si>
  <si>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</si>
  <si>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</si>
  <si>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</si>
  <si>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</si>
  <si>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</si>
  <si>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</si>
  <si>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</si>
  <si>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</si>
  <si>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</si>
  <si>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</si>
  <si>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</si>
  <si>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</si>
  <si>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</si>
  <si>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</si>
  <si>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</si>
  <si>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</si>
  <si>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</si>
  <si>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</si>
  <si>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</si>
  <si>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</si>
  <si>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</si>
  <si>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</si>
  <si>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</si>
  <si>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</si>
  <si>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</si>
  <si>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</si>
  <si>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</si>
  <si>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</si>
  <si>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</si>
  <si>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</si>
  <si>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</si>
  <si>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</si>
  <si>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</si>
  <si>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</si>
  <si>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</si>
  <si>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</si>
  <si>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</si>
  <si>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</si>
  <si>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</si>
  <si>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</si>
  <si>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</si>
  <si>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</si>
  <si>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</si>
  <si>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</si>
  <si>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</si>
  <si>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</si>
  <si>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</si>
  <si>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</si>
  <si>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</si>
  <si>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</si>
  <si>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</si>
  <si>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</si>
  <si>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</si>
  <si>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</si>
  <si>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</si>
  <si>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</si>
  <si>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</si>
  <si>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</si>
  <si>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</si>
  <si>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</si>
  <si>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</si>
  <si>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</si>
  <si>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</si>
  <si>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</si>
  <si>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</si>
  <si>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</si>
  <si>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</si>
  <si>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</si>
  <si>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</si>
  <si>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</si>
  <si>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</si>
  <si>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</si>
  <si>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</si>
  <si>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</si>
  <si>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</si>
  <si>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</si>
  <si>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</si>
  <si>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</si>
  <si>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</si>
  <si>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</si>
  <si>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</si>
  <si>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</si>
  <si>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</si>
  <si>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</si>
  <si>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</si>
  <si>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</si>
  <si>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</si>
  <si>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</si>
  <si>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</si>
  <si>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</si>
  <si>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</si>
  <si>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</si>
  <si>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</si>
  <si>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</si>
  <si>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</si>
  <si>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</si>
  <si>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</si>
  <si>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</si>
  <si>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</si>
  <si>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</si>
  <si>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</si>
  <si>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</si>
  <si>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</si>
  <si>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</si>
  <si>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</si>
  <si>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</si>
  <si>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</si>
  <si>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</si>
  <si>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</si>
  <si>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</si>
  <si>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</si>
  <si>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</si>
  <si>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</si>
  <si>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</si>
  <si>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</si>
  <si>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</si>
  <si>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</si>
  <si>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</si>
  <si>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</si>
  <si>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</si>
  <si>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</si>
  <si>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</si>
  <si>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</si>
  <si>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</si>
  <si>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</si>
  <si>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</si>
  <si>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</si>
  <si>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</si>
  <si>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</si>
  <si>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</si>
  <si>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</si>
  <si>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</si>
  <si>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</si>
  <si>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</si>
  <si>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</si>
  <si>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</si>
  <si>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</si>
  <si>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</si>
  <si>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</si>
  <si>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</si>
  <si>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</si>
  <si>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</si>
  <si>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</si>
  <si>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</si>
  <si>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</si>
  <si>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</si>
  <si>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</si>
  <si>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</si>
  <si>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</si>
  <si>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</si>
  <si>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</si>
  <si>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</si>
  <si>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</si>
  <si>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</si>
  <si>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</si>
  <si>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</si>
  <si>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</si>
  <si>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</si>
  <si>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</si>
  <si>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</si>
  <si>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</si>
  <si>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</si>
  <si>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</si>
  <si>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</si>
  <si>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</si>
  <si>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</si>
  <si>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</si>
  <si>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</si>
  <si>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</si>
  <si>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</si>
  <si>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</si>
  <si>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</si>
  <si>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</si>
  <si>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</si>
  <si>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</si>
  <si>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</si>
  <si>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</si>
  <si>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</si>
  <si>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</si>
  <si>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</si>
  <si>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</si>
  <si>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</si>
  <si>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</si>
  <si>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</si>
  <si>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</si>
  <si>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</si>
  <si>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</si>
  <si>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</si>
  <si>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</si>
  <si>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</si>
  <si>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</si>
  <si>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</si>
  <si>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</si>
  <si>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</si>
  <si>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</si>
  <si>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</si>
  <si>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</si>
  <si>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</si>
  <si>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</si>
  <si>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</si>
  <si>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</si>
  <si>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</si>
  <si>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</si>
  <si>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</si>
  <si>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</si>
  <si>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</si>
  <si>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</si>
  <si>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</si>
  <si>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</si>
  <si>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</si>
  <si>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</si>
  <si>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</si>
  <si>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</si>
  <si>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</si>
  <si>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</si>
  <si>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</si>
  <si>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</si>
  <si>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</si>
  <si>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</si>
  <si>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</si>
  <si>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</si>
  <si>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</si>
  <si>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</si>
  <si>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</si>
  <si>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</si>
  <si>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</si>
  <si>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</si>
  <si>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</si>
  <si>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</si>
  <si>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</si>
  <si>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</si>
  <si>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</si>
  <si>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</si>
  <si>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</si>
  <si>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</si>
  <si>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</si>
  <si>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</si>
  <si>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</si>
  <si>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</si>
  <si>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</si>
  <si>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</si>
  <si>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</si>
  <si>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</si>
  <si>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</si>
  <si>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</si>
  <si>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</si>
  <si>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</si>
  <si>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</si>
  <si>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</si>
  <si>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</si>
  <si>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</si>
  <si>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</si>
  <si>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</si>
  <si>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</si>
  <si>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</si>
  <si>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</si>
  <si>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</si>
  <si>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</si>
  <si>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</si>
  <si>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</si>
  <si>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</si>
  <si>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</si>
  <si>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</si>
  <si>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</si>
  <si>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</si>
  <si>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</si>
  <si>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</si>
  <si>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</si>
  <si>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</si>
  <si>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</si>
  <si>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</si>
  <si>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</si>
  <si>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</si>
  <si>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</si>
  <si>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</si>
  <si>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</si>
  <si>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</si>
  <si>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</si>
  <si>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</si>
  <si>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</si>
  <si>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</si>
  <si>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</si>
  <si>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</si>
  <si>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</si>
  <si>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</si>
  <si>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</si>
  <si>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</si>
  <si>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</si>
  <si>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</si>
  <si>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</si>
  <si>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</si>
  <si>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</si>
  <si>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</si>
  <si>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</si>
  <si>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</si>
  <si>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</si>
  <si>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</si>
  <si>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</si>
  <si>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</si>
  <si>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</si>
  <si>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</si>
  <si>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</si>
  <si>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</si>
  <si>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</si>
  <si>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</si>
  <si>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</si>
  <si>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</si>
  <si>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</si>
  <si>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</si>
  <si>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</si>
  <si>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</si>
  <si>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</si>
  <si>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</si>
  <si>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</si>
  <si>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</si>
  <si>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</si>
  <si>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</si>
  <si>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</si>
  <si>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</si>
  <si>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</si>
  <si>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</si>
  <si>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</si>
  <si>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</si>
  <si>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</si>
  <si>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</si>
  <si>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</si>
  <si>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</si>
  <si>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</si>
  <si>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</si>
  <si>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</si>
  <si>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</si>
  <si>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</si>
  <si>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</si>
  <si>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</si>
  <si>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</si>
  <si>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</si>
  <si>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</si>
  <si>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</si>
  <si>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</si>
  <si>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</si>
  <si>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</si>
  <si>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</si>
  <si>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</si>
  <si>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</si>
  <si>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</si>
  <si>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</si>
  <si>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</si>
  <si>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</si>
  <si>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</si>
  <si>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</si>
  <si>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</si>
  <si>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</si>
  <si>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</si>
  <si>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</si>
  <si>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</si>
  <si>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</si>
  <si>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</si>
  <si>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</si>
  <si>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</si>
  <si>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</si>
  <si>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</si>
  <si>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</si>
  <si>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</si>
  <si>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</si>
  <si>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</si>
  <si>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</si>
  <si>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</si>
  <si>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</si>
  <si>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</si>
  <si>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</si>
  <si>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</si>
  <si>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</si>
  <si>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</si>
  <si>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</si>
  <si>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</si>
  <si>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</si>
  <si>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</si>
  <si>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</si>
  <si>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</si>
  <si>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</si>
  <si>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</si>
  <si>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</si>
  <si>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</si>
  <si>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</si>
  <si>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</si>
  <si>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</si>
  <si>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</si>
  <si>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</si>
  <si>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</si>
  <si>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</si>
  <si>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</si>
  <si>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</si>
  <si>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</si>
  <si>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</si>
  <si>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</si>
  <si>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</si>
  <si>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</si>
  <si>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</si>
  <si>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</si>
  <si>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</si>
  <si>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</si>
  <si>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</si>
  <si>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</si>
  <si>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</si>
  <si>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</si>
  <si>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</si>
  <si>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</si>
  <si>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</si>
  <si>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</si>
  <si>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</si>
  <si>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</si>
  <si>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</si>
  <si>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</si>
  <si>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</si>
  <si>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</si>
  <si>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</si>
  <si>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</si>
  <si>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</si>
  <si>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</si>
  <si>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</si>
  <si>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</si>
  <si>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</si>
  <si>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</si>
  <si>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</si>
  <si>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</si>
  <si>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</si>
  <si>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</si>
  <si>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</si>
  <si>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</si>
  <si>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</si>
  <si>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</si>
  <si>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</si>
  <si>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</si>
  <si>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</si>
  <si>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</si>
  <si>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</si>
  <si>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</si>
  <si>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</si>
  <si>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</si>
  <si>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</si>
  <si>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</si>
  <si>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</si>
  <si>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</si>
  <si>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</si>
  <si>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</si>
  <si>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</si>
  <si>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</si>
  <si>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</si>
  <si>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</si>
  <si>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</si>
  <si>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</si>
  <si>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</si>
  <si>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</si>
  <si>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</si>
  <si>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</si>
  <si>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</si>
  <si>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</si>
  <si>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</si>
  <si>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</si>
  <si>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</si>
  <si>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</si>
  <si>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</si>
  <si>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</si>
  <si>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</si>
  <si>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</si>
  <si>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</si>
  <si>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</si>
  <si>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</si>
  <si>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</si>
  <si>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</si>
  <si>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</si>
  <si>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</si>
  <si>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</si>
  <si>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</si>
  <si>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</si>
  <si>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</si>
  <si>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</si>
  <si>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</si>
  <si>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</si>
  <si>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</si>
  <si>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</si>
  <si>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</si>
  <si>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</si>
  <si>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</si>
  <si>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</si>
  <si>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</si>
  <si>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</si>
  <si>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</si>
  <si>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</si>
  <si>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</si>
  <si>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</si>
  <si>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</si>
  <si>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</si>
  <si>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</si>
  <si>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</si>
  <si>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</si>
  <si>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</si>
  <si>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</si>
  <si>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</si>
  <si>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</si>
  <si>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</si>
  <si>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</si>
  <si>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</si>
  <si>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</si>
  <si>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</si>
  <si>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</si>
  <si>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</si>
  <si>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</si>
  <si>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</si>
  <si>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</si>
  <si>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</si>
  <si>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</si>
  <si>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</si>
  <si>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</si>
  <si>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</si>
  <si>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</si>
  <si>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</si>
  <si>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</si>
  <si>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</si>
  <si>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</si>
  <si>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</si>
  <si>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</si>
  <si>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</si>
  <si>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</si>
  <si>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</si>
  <si>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</si>
  <si>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</si>
  <si>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</si>
  <si>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</si>
  <si>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</si>
  <si>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</si>
  <si>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</si>
  <si>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</si>
  <si>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</si>
  <si>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</si>
  <si>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</si>
  <si>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</si>
  <si>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</si>
  <si>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</si>
  <si>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</si>
  <si>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</si>
  <si>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</si>
  <si>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</si>
  <si>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</si>
  <si>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</si>
  <si>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</si>
  <si>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</si>
  <si>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</si>
  <si>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</si>
  <si>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</si>
  <si>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</si>
  <si>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</si>
  <si>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</si>
  <si>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</si>
  <si>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</si>
  <si>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</si>
  <si>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</si>
  <si>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</si>
  <si>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</si>
  <si>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</si>
  <si>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</si>
  <si>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</si>
  <si>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</si>
  <si>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</si>
  <si>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</si>
  <si>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</si>
  <si>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</si>
  <si>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</si>
  <si>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</si>
  <si>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</si>
  <si>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</si>
  <si>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</si>
  <si>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</si>
  <si>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</si>
  <si>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</si>
  <si>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</si>
  <si>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</si>
  <si>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</si>
  <si>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</si>
  <si>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</si>
  <si>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</si>
  <si>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</si>
  <si>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</si>
  <si>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</si>
  <si>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</si>
  <si>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</si>
  <si>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</si>
  <si>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</si>
  <si>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</si>
  <si>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</si>
  <si>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</si>
  <si>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</si>
  <si>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</si>
  <si>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</si>
  <si>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</si>
  <si>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</si>
  <si>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</si>
  <si>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</si>
  <si>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</si>
  <si>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</si>
  <si>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</si>
  <si>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</si>
  <si>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</si>
  <si>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</si>
  <si>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</si>
  <si>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</si>
  <si>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</si>
  <si>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</si>
  <si>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</si>
  <si>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</si>
  <si>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</si>
  <si>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</si>
  <si>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</si>
  <si>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</si>
  <si>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</si>
  <si>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</si>
  <si>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</si>
  <si>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</si>
  <si>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</si>
  <si>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</si>
  <si>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</si>
  <si>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</si>
  <si>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</si>
  <si>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</si>
  <si>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</si>
  <si>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</si>
  <si>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</si>
  <si>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</si>
  <si>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</si>
  <si>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</si>
  <si>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</si>
  <si>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</si>
  <si>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</si>
  <si>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</si>
  <si>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</si>
  <si>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</si>
  <si>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</si>
  <si>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</si>
  <si>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</si>
  <si>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</si>
  <si>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</si>
  <si>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</si>
  <si>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</si>
  <si>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</si>
  <si>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</si>
  <si>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</si>
  <si>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</si>
  <si>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</si>
  <si>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</si>
  <si>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</si>
  <si>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</si>
  <si>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</si>
  <si>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</si>
  <si>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</si>
  <si>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</si>
  <si>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</si>
  <si>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</si>
  <si>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</si>
  <si>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</si>
  <si>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</si>
  <si>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</si>
  <si>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</si>
  <si>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</si>
  <si>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</si>
  <si>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</si>
  <si>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</si>
  <si>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</si>
  <si>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</si>
  <si>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</si>
  <si>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</si>
  <si>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</si>
  <si>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</si>
  <si>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</si>
  <si>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</si>
  <si>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</si>
  <si>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</si>
  <si>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</si>
  <si>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</si>
  <si>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</si>
  <si>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</si>
  <si>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</si>
  <si>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</si>
  <si>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</si>
  <si>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</si>
  <si>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</si>
  <si>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</si>
  <si>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</si>
  <si>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</si>
  <si>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</si>
  <si>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</si>
  <si>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</si>
  <si>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</si>
  <si>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</si>
  <si>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</si>
  <si>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</si>
  <si>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</si>
  <si>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</si>
  <si>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</si>
  <si>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</si>
  <si>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</si>
  <si>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</si>
  <si>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</si>
  <si>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</si>
  <si>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</si>
  <si>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</si>
  <si>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</si>
  <si>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</si>
  <si>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</si>
  <si>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</si>
  <si>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</si>
  <si>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</si>
  <si>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</si>
  <si>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</si>
  <si>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</si>
  <si>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</si>
  <si>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</si>
  <si>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</si>
  <si>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</si>
  <si>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</si>
  <si>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</si>
  <si>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</si>
  <si>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</si>
  <si>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</si>
  <si>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</si>
  <si>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</si>
  <si>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</si>
  <si>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</si>
  <si>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</si>
  <si>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</si>
  <si>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</si>
  <si>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</si>
  <si>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</si>
  <si>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</si>
  <si>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</si>
  <si>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</si>
  <si>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</si>
  <si>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</si>
  <si>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</si>
  <si>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</si>
  <si>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</si>
  <si>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</si>
  <si>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</si>
  <si>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</si>
  <si>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</si>
  <si>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</si>
  <si>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</si>
  <si>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</si>
  <si>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</si>
  <si>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</si>
  <si>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</si>
  <si>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</si>
  <si>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</si>
  <si>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</si>
  <si>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</si>
  <si>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</si>
  <si>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</si>
  <si>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</si>
  <si>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</si>
  <si>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</si>
  <si>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</si>
  <si>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</si>
  <si>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</si>
  <si>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</si>
  <si>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</si>
  <si>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</si>
  <si>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</si>
  <si>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</si>
  <si>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</si>
  <si>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</si>
  <si>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</si>
  <si>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</si>
  <si>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</si>
  <si>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</si>
  <si>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</si>
  <si>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</si>
  <si>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</si>
  <si>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</si>
  <si>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</si>
  <si>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</si>
  <si>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</si>
  <si>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</si>
  <si>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</si>
  <si>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</si>
  <si>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</si>
  <si>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</si>
  <si>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</si>
  <si>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</si>
  <si>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</si>
  <si>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</si>
  <si>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</si>
  <si>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</si>
  <si>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</si>
  <si>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</si>
  <si>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</si>
  <si>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</si>
  <si>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</si>
  <si>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</si>
  <si>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</si>
  <si>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</si>
  <si>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</si>
  <si>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</si>
  <si>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</si>
  <si>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</si>
  <si>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</si>
  <si>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</si>
  <si>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</si>
  <si>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</si>
  <si>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</si>
  <si>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</si>
  <si>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</si>
  <si>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</si>
  <si>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</si>
  <si>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</si>
  <si>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</si>
  <si>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</si>
  <si>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</si>
  <si>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</si>
  <si>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</si>
  <si>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</si>
  <si>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</si>
  <si>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</si>
  <si>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</si>
  <si>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</si>
  <si>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</si>
  <si>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</si>
  <si>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</si>
  <si>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</si>
  <si>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</si>
  <si>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</si>
  <si>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</si>
  <si>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</si>
  <si>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</si>
  <si>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</si>
  <si>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</si>
  <si>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</si>
  <si>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</si>
  <si>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</si>
  <si>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</si>
  <si>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</si>
  <si>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</si>
  <si>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</si>
  <si>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</si>
  <si>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</si>
  <si>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</si>
  <si>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</si>
  <si>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</si>
  <si>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</si>
  <si>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</si>
  <si>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</si>
  <si>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</si>
  <si>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</si>
  <si>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</si>
  <si>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</si>
  <si>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</si>
  <si>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</si>
  <si>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</si>
  <si>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</si>
  <si>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</si>
  <si>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</si>
  <si>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</si>
  <si>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</si>
  <si>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</si>
  <si>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</si>
  <si>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</si>
  <si>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</si>
  <si>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</si>
  <si>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</si>
  <si>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</si>
  <si>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</si>
  <si>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</si>
  <si>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</si>
  <si>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</si>
  <si>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</si>
  <si>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</si>
  <si>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</si>
  <si>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</si>
  <si>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</si>
  <si>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</si>
  <si>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</si>
  <si>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</si>
  <si>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</si>
  <si>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</si>
  <si>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</si>
  <si>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</si>
  <si>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</si>
  <si>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</si>
  <si>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</si>
  <si>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</si>
  <si>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</si>
  <si>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</si>
  <si>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</si>
  <si>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</si>
  <si>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</si>
  <si>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</si>
  <si>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</si>
  <si>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</si>
  <si>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</si>
  <si>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</si>
  <si>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</si>
  <si>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</si>
  <si>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</si>
  <si>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</si>
  <si>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</si>
  <si>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</si>
  <si>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</si>
  <si>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</si>
  <si>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</si>
  <si>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</si>
  <si>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</si>
  <si>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</si>
  <si>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</si>
  <si>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</si>
  <si>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</si>
  <si>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</si>
  <si>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</si>
  <si>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</si>
  <si>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</si>
  <si>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</si>
  <si>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</si>
  <si>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</si>
  <si>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</si>
  <si>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</si>
  <si>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</si>
  <si>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</si>
  <si>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</si>
  <si>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</si>
  <si>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</si>
  <si>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</si>
  <si>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</si>
  <si>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</si>
  <si>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</si>
  <si>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</si>
  <si>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</si>
  <si>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</si>
  <si>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</si>
  <si>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</si>
  <si>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</si>
  <si>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</si>
  <si>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</si>
  <si>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</si>
  <si>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</si>
  <si>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</si>
  <si>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</si>
  <si>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</si>
  <si>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</si>
  <si>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</si>
  <si>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</si>
  <si>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</si>
  <si>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</si>
  <si>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</si>
  <si>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</si>
  <si>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</si>
  <si>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</si>
  <si>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</si>
  <si>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</si>
  <si>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</si>
  <si>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</si>
  <si>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</si>
  <si>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</si>
  <si>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</si>
  <si>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</si>
  <si>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</si>
  <si>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</si>
  <si>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</si>
  <si>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</si>
  <si>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</si>
  <si>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</si>
  <si>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</si>
  <si>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</si>
  <si>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</si>
  <si>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</si>
  <si>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</si>
  <si>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</si>
  <si>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</si>
  <si>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</si>
  <si>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</si>
  <si>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</si>
  <si>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</si>
  <si>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</si>
  <si>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</si>
  <si>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</si>
  <si>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</si>
  <si>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</si>
  <si>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</si>
  <si>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</si>
  <si>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</si>
  <si>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</si>
  <si>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</si>
  <si>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</si>
  <si>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</si>
  <si>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</si>
  <si>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</si>
  <si>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</si>
  <si>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</si>
  <si>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</si>
  <si>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</si>
  <si>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</si>
  <si>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</si>
  <si>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</si>
  <si>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</si>
  <si>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</si>
  <si>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</si>
  <si>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</si>
  <si>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</si>
  <si>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</si>
  <si>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</si>
  <si>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</si>
  <si>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</si>
  <si>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</si>
  <si>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</si>
  <si>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</si>
  <si>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</si>
  <si>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</si>
  <si>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</si>
  <si>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</si>
  <si>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</si>
  <si>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</si>
  <si>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</si>
  <si>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</si>
  <si>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</si>
  <si>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</si>
  <si>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</si>
  <si>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</si>
  <si>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</si>
  <si>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</si>
  <si>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</si>
  <si>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</si>
  <si>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</si>
  <si>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</si>
  <si>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</si>
  <si>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</si>
  <si>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</si>
  <si>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</si>
  <si>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</si>
  <si>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</si>
  <si>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</si>
  <si>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</si>
  <si>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</si>
  <si>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</si>
  <si>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</si>
  <si>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</si>
  <si>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</si>
  <si>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</si>
  <si>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</si>
  <si>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</si>
  <si>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</si>
  <si>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</si>
  <si>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</si>
  <si>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</si>
  <si>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</si>
  <si>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</si>
  <si>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</si>
  <si>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</si>
  <si>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</si>
  <si>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</si>
  <si>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</si>
  <si>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</si>
  <si>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</si>
  <si>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</si>
  <si>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</si>
  <si>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</si>
  <si>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</si>
  <si>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</si>
  <si>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</si>
  <si>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</si>
  <si>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</si>
  <si>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</si>
  <si>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</si>
  <si>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</si>
  <si>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</si>
  <si>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</si>
  <si>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</si>
  <si>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</si>
  <si>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</si>
  <si>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</si>
  <si>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</si>
  <si>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</si>
  <si>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</si>
  <si>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</si>
  <si>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</si>
  <si>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</si>
  <si>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</si>
  <si>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</si>
  <si>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</si>
  <si>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</si>
  <si>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</si>
  <si>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</si>
  <si>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</si>
  <si>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</si>
  <si>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</si>
  <si>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</si>
  <si>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</si>
  <si>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</si>
  <si>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</si>
  <si>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</si>
  <si>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</si>
  <si>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</si>
  <si>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</si>
  <si>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</si>
  <si>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</si>
  <si>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</si>
  <si>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</si>
  <si>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</si>
  <si>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</si>
  <si>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</si>
  <si>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</si>
  <si>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</si>
  <si>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</si>
  <si>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</si>
  <si>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</si>
  <si>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</si>
  <si>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</si>
  <si>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</si>
  <si>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</si>
  <si>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</si>
  <si>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</si>
  <si>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</si>
  <si>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</si>
  <si>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</si>
  <si>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</si>
  <si>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</si>
  <si>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</si>
  <si>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</si>
  <si>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</si>
  <si>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</si>
  <si>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</si>
  <si>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</si>
  <si>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</si>
  <si>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</si>
  <si>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</si>
  <si>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</si>
  <si>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</si>
  <si>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</si>
  <si>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</si>
  <si>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</si>
  <si>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</si>
  <si>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</si>
  <si>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</si>
  <si>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</si>
  <si>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</si>
  <si>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</si>
  <si>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</si>
  <si>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</si>
  <si>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</si>
  <si>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</si>
  <si>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</si>
  <si>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</si>
  <si>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</si>
  <si>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</si>
  <si>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</si>
  <si>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</si>
  <si>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</si>
  <si>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</si>
  <si>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</si>
  <si>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</si>
  <si>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</si>
  <si>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</si>
  <si>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</si>
  <si>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</si>
  <si>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</si>
  <si>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</si>
  <si>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</si>
  <si>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</si>
  <si>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</si>
  <si>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</si>
  <si>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</si>
  <si>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</si>
  <si>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</si>
  <si>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</si>
  <si>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</si>
  <si>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</si>
  <si>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</si>
  <si>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</si>
  <si>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</si>
  <si>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</si>
  <si>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</si>
  <si>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</si>
  <si>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</si>
  <si>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</si>
  <si>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</si>
  <si>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</si>
  <si>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</si>
  <si>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</si>
  <si>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</si>
  <si>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</si>
  <si>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</si>
  <si>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</si>
  <si>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</si>
  <si>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</si>
  <si>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</si>
  <si>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</si>
  <si>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</si>
  <si>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</si>
  <si>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</si>
  <si>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</si>
  <si>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</si>
  <si>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</si>
  <si>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</si>
  <si>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</si>
  <si>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</si>
  <si>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</si>
  <si>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</si>
  <si>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</si>
  <si>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</si>
  <si>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</si>
  <si>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</si>
  <si>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</si>
  <si>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</si>
  <si>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</si>
  <si>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</si>
  <si>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</si>
  <si>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</si>
  <si>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</si>
  <si>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</si>
  <si>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</si>
  <si>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</si>
  <si>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</si>
  <si>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</si>
  <si>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</si>
  <si>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</si>
  <si>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</si>
  <si>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</si>
  <si>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</si>
  <si>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</si>
  <si>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</si>
  <si>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</si>
  <si>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</si>
  <si>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</si>
  <si>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</si>
  <si>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</si>
  <si>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</si>
  <si>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</si>
  <si>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</si>
  <si>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</si>
  <si>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</si>
  <si>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</si>
  <si>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</si>
  <si>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</si>
  <si>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</si>
  <si>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</si>
  <si>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</si>
  <si>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</si>
  <si>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</si>
  <si>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</si>
  <si>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</si>
  <si>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</si>
  <si>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</si>
  <si>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</si>
  <si>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</si>
  <si>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</si>
  <si>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</si>
  <si>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</si>
  <si>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</si>
  <si>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</si>
  <si>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</si>
  <si>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</si>
  <si>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</si>
  <si>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</si>
  <si>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</si>
  <si>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</si>
  <si>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</si>
  <si>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</si>
  <si>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</si>
  <si>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</si>
  <si>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</si>
  <si>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</si>
  <si>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</si>
  <si>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</si>
  <si>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</si>
  <si>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</si>
  <si>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</si>
  <si>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</si>
  <si>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</si>
  <si>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</si>
  <si>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</si>
  <si>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</si>
  <si>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</si>
  <si>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</si>
  <si>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</si>
  <si>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</si>
  <si>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</si>
  <si>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</si>
  <si>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</si>
  <si>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</si>
  <si>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</si>
  <si>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</si>
  <si>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</si>
  <si>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</si>
  <si>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</si>
  <si>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</si>
  <si>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</si>
  <si>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</si>
  <si>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</si>
  <si>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</si>
  <si>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</si>
  <si>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</si>
  <si>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</si>
  <si>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</si>
  <si>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</si>
  <si>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</si>
  <si>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</si>
  <si>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</si>
  <si>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</si>
  <si>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</si>
  <si>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</si>
  <si>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</si>
  <si>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</si>
  <si>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</si>
  <si>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</si>
  <si>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</si>
  <si>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</si>
  <si>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</si>
  <si>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</si>
  <si>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</si>
  <si>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</si>
  <si>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</si>
  <si>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</si>
  <si>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</si>
  <si>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</si>
  <si>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</si>
  <si>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</si>
  <si>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</si>
  <si>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</si>
  <si>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</si>
  <si>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</si>
  <si>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</si>
  <si>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</si>
  <si>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</si>
  <si>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</si>
  <si>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</si>
  <si>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</si>
  <si>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</si>
  <si>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</si>
  <si>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</si>
  <si>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</si>
  <si>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</si>
  <si>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</si>
  <si>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</si>
  <si>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</si>
  <si>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</si>
  <si>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</si>
  <si>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</si>
  <si>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</si>
  <si>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</si>
  <si>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</si>
  <si>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</si>
  <si>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</si>
  <si>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</si>
  <si>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</si>
  <si>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</si>
  <si>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</si>
  <si>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</si>
  <si>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</si>
  <si>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</si>
  <si>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</si>
  <si>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</si>
  <si>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</si>
  <si>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</si>
  <si>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</si>
  <si>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</si>
  <si>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</si>
  <si>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</si>
  <si>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</si>
  <si>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</si>
  <si>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</si>
  <si>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</si>
  <si>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</si>
  <si>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</si>
  <si>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</si>
  <si>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</si>
  <si>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</si>
  <si>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</si>
  <si>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</si>
  <si>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</si>
  <si>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</si>
  <si>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</si>
  <si>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</si>
  <si>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</si>
  <si>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</si>
  <si>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</si>
  <si>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</si>
  <si>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</si>
  <si>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</si>
  <si>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</si>
  <si>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</si>
  <si>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</si>
  <si>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</si>
  <si>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</si>
  <si>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</si>
  <si>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</si>
  <si>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</si>
  <si>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</si>
  <si>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</si>
  <si>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</si>
  <si>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</si>
  <si>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</si>
  <si>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</si>
  <si>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</si>
  <si>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</si>
  <si>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</si>
  <si>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</si>
  <si>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</si>
  <si>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</si>
  <si>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</si>
  <si>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</si>
  <si>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</si>
  <si>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</si>
  <si>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</si>
  <si>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</si>
  <si>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</si>
  <si>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</si>
  <si>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</si>
  <si>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</si>
  <si>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</si>
  <si>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</si>
  <si>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</si>
  <si>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</si>
  <si>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</si>
  <si>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</si>
  <si>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</si>
  <si>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</si>
  <si>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</si>
  <si>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</si>
  <si>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</si>
  <si>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</si>
  <si>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</si>
  <si>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</si>
  <si>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</si>
  <si>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</si>
  <si>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</si>
  <si>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</si>
  <si>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</si>
  <si>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</si>
  <si>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</si>
  <si>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</si>
  <si>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</si>
  <si>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</si>
  <si>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</si>
  <si>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</si>
  <si>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</si>
  <si>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</si>
  <si>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</si>
  <si>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</si>
  <si>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</si>
  <si>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</si>
  <si>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</si>
  <si>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</si>
  <si>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</si>
  <si>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</si>
  <si>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</si>
  <si>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</si>
  <si>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</si>
  <si>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</si>
  <si>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</si>
  <si>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</si>
  <si>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</si>
  <si>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</si>
  <si>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</si>
  <si>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</si>
  <si>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</si>
  <si>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</si>
  <si>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</si>
  <si>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</si>
  <si>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</si>
  <si>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</si>
  <si>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</si>
  <si>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</si>
  <si>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</si>
  <si>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</si>
  <si>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</si>
  <si>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</si>
  <si>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</si>
  <si>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</si>
  <si>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</si>
  <si>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</si>
  <si>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</si>
  <si>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</si>
  <si>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</si>
  <si>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</si>
  <si>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</si>
  <si>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</si>
  <si>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</si>
  <si>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</si>
  <si>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</si>
  <si>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</si>
  <si>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</si>
  <si>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</si>
  <si>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</si>
  <si>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</si>
  <si>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</si>
  <si>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</si>
  <si>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</si>
  <si>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</si>
  <si>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</si>
  <si>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</si>
  <si>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</si>
  <si>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</si>
  <si>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</si>
  <si>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</si>
  <si>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</si>
  <si>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</si>
  <si>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</si>
  <si>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</si>
  <si>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</si>
  <si>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</si>
  <si>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</si>
  <si>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</si>
  <si>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</si>
  <si>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</si>
  <si>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</si>
  <si>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</si>
  <si>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</si>
  <si>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</si>
  <si>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</si>
  <si>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</si>
  <si>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</si>
  <si>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</si>
  <si>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</si>
  <si>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</si>
  <si>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</si>
  <si>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</si>
  <si>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</si>
  <si>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</si>
  <si>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</si>
  <si>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</si>
  <si>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</si>
  <si>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</si>
  <si>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</si>
  <si>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</si>
  <si>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</si>
  <si>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</si>
  <si>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</si>
  <si>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</si>
  <si>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</si>
  <si>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</si>
  <si>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</si>
  <si>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</si>
  <si>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</si>
  <si>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</si>
  <si>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</si>
  <si>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</si>
  <si>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</si>
  <si>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</si>
  <si>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</si>
  <si>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</si>
  <si>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</si>
  <si>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</si>
  <si>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</si>
  <si>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</si>
  <si>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</si>
  <si>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</si>
  <si>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</si>
  <si>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</si>
  <si>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</si>
  <si>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</si>
  <si>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</si>
  <si>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</si>
  <si>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</si>
  <si>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</si>
  <si>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</si>
  <si>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</si>
  <si>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</si>
  <si>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</si>
  <si>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</si>
  <si>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</si>
  <si>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</si>
  <si>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</si>
  <si>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</si>
  <si>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</si>
  <si>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</si>
  <si>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</si>
  <si>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</si>
  <si>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</si>
  <si>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</si>
  <si>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</si>
  <si>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</si>
  <si>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</si>
  <si>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</si>
  <si>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</si>
  <si>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</si>
  <si>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</si>
  <si>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</si>
  <si>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</si>
  <si>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</si>
  <si>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</si>
  <si>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</si>
  <si>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</si>
  <si>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</si>
  <si>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</si>
  <si>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</si>
  <si>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</si>
  <si>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</si>
  <si>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</si>
  <si>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</si>
  <si>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</si>
  <si>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</si>
  <si>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</si>
  <si>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</si>
  <si>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</si>
  <si>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</si>
  <si>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</si>
  <si>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</si>
  <si>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</si>
  <si>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</si>
  <si>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</si>
  <si>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</si>
  <si>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</si>
  <si>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</si>
  <si>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</si>
  <si>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</si>
  <si>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</si>
  <si>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</si>
  <si>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</si>
  <si>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</si>
  <si>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</si>
  <si>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</si>
  <si>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</si>
  <si>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</si>
  <si>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</si>
  <si>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</si>
  <si>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</si>
  <si>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</si>
  <si>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</si>
  <si>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</si>
  <si>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</si>
  <si>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</si>
  <si>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</si>
  <si>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</si>
  <si>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</si>
  <si>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</si>
  <si>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</si>
  <si>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</si>
  <si>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</si>
  <si>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</si>
  <si>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</si>
  <si>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</si>
  <si>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</si>
  <si>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</si>
  <si>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</si>
  <si>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</si>
  <si>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</si>
  <si>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</si>
  <si>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</si>
  <si>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</si>
  <si>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</si>
  <si>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</si>
  <si>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</si>
  <si>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</si>
  <si>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</si>
  <si>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</si>
  <si>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</si>
  <si>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</si>
  <si>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</si>
  <si>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</si>
  <si>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</si>
  <si>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</si>
  <si>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</si>
  <si>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</si>
  <si>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</si>
  <si>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</si>
  <si>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</si>
  <si>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</si>
  <si>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</si>
  <si>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</si>
  <si>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</si>
  <si>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</si>
  <si>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</si>
  <si>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</si>
  <si>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</si>
  <si>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</si>
  <si>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</si>
  <si>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</si>
  <si>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</si>
  <si>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</si>
  <si>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</si>
  <si>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</si>
  <si>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</si>
  <si>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</si>
  <si>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</si>
  <si>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</si>
  <si>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</si>
  <si>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</si>
  <si>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</si>
  <si>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</si>
  <si>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</si>
  <si>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</si>
  <si>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</si>
  <si>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</si>
  <si>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</si>
  <si>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</si>
  <si>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</si>
  <si>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</si>
  <si>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</si>
  <si>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</si>
  <si>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</si>
  <si>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</si>
  <si>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</si>
  <si>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</si>
  <si>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</si>
  <si>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</si>
  <si>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</si>
  <si>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</si>
  <si>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</si>
  <si>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</si>
  <si>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</si>
  <si>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</si>
  <si>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</si>
  <si>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</si>
  <si>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</si>
  <si>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</si>
  <si>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</si>
  <si>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</si>
  <si>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</si>
  <si>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</si>
  <si>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</si>
  <si>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</si>
  <si>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</si>
  <si>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</si>
  <si>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</si>
  <si>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</si>
  <si>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</si>
  <si>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</si>
  <si>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</si>
  <si>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</si>
  <si>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</si>
  <si>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</si>
  <si>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</si>
  <si>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</si>
  <si>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</si>
  <si>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</si>
  <si>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</si>
  <si>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</si>
  <si>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</si>
  <si>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</si>
  <si>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</si>
  <si>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</si>
  <si>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</si>
  <si>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</si>
  <si>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</si>
  <si>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</si>
  <si>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</si>
  <si>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</si>
  <si>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</si>
  <si>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</si>
  <si>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</si>
  <si>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</si>
  <si>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</si>
  <si>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</si>
  <si>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</si>
  <si>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</si>
  <si>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</si>
  <si>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</si>
  <si>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</si>
  <si>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</si>
  <si>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</si>
  <si>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</si>
  <si>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</si>
  <si>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</si>
  <si>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</si>
  <si>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</si>
  <si>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</si>
  <si>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</si>
  <si>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</si>
  <si>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</si>
  <si>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</si>
  <si>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</si>
  <si>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</si>
  <si>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</si>
  <si>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</si>
  <si>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</si>
  <si>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</si>
  <si>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</si>
  <si>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</si>
  <si>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</si>
  <si>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</si>
  <si>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</si>
  <si>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</si>
  <si>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</si>
  <si>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</si>
  <si>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</si>
  <si>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</si>
  <si>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</si>
  <si>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</si>
  <si>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</si>
  <si>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</si>
  <si>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</si>
  <si>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</si>
  <si>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</si>
  <si>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</si>
  <si>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</si>
  <si>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</si>
  <si>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</si>
  <si>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</si>
  <si>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</si>
  <si>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</si>
  <si>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</si>
  <si>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</si>
  <si>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</si>
  <si>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</si>
  <si>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</si>
  <si>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</si>
  <si>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</si>
  <si>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</si>
  <si>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</si>
  <si>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</si>
  <si>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</si>
  <si>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</si>
  <si>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</si>
  <si>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</si>
  <si>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</si>
  <si>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</si>
  <si>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</si>
  <si>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</si>
  <si>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</si>
  <si>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</si>
  <si>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</si>
  <si>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</si>
  <si>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</si>
  <si>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</si>
  <si>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</si>
  <si>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</si>
  <si>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</si>
  <si>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</si>
  <si>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</si>
  <si>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</si>
  <si>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</si>
  <si>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</si>
  <si>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</si>
  <si>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</si>
  <si>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</si>
  <si>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</si>
  <si>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</si>
  <si>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</si>
  <si>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</si>
  <si>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</si>
  <si>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</si>
  <si>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</si>
  <si>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</si>
  <si>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</si>
  <si>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</si>
  <si>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</si>
  <si>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</si>
  <si>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</si>
  <si>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</si>
  <si>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</si>
  <si>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</si>
  <si>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</si>
  <si>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</si>
  <si>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</si>
  <si>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</si>
  <si>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</si>
  <si>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</si>
  <si>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</si>
  <si>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</si>
  <si>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</si>
  <si>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</si>
  <si>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</si>
  <si>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</si>
  <si>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</si>
  <si>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</si>
  <si>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</si>
  <si>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</si>
  <si>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</si>
  <si>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</si>
  <si>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</si>
  <si>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</si>
  <si>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</si>
  <si>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</si>
  <si>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</si>
  <si>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</si>
  <si>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</si>
  <si>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</si>
  <si>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</si>
  <si>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</si>
  <si>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</si>
  <si>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</si>
  <si>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</si>
  <si>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</si>
  <si>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</si>
  <si>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</si>
  <si>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</si>
  <si>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</si>
  <si>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</si>
  <si>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</si>
  <si>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</si>
  <si>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</si>
  <si>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</si>
  <si>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</si>
  <si>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</si>
  <si>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</si>
  <si>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</si>
  <si>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</si>
  <si>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</si>
  <si>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</si>
  <si>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</si>
  <si>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</si>
  <si>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</si>
  <si>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</si>
  <si>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</si>
  <si>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</si>
  <si>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</si>
  <si>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</si>
  <si>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</si>
  <si>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</si>
  <si>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</si>
  <si>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</si>
  <si>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</si>
  <si>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</si>
  <si>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</si>
  <si>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</si>
  <si>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</si>
  <si>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</si>
  <si>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</si>
  <si>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</si>
  <si>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</si>
  <si>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</si>
  <si>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</si>
  <si>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</si>
  <si>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</si>
  <si>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</si>
  <si>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</si>
  <si>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</si>
  <si>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</si>
  <si>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</si>
  <si>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</si>
  <si>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</si>
  <si>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</si>
  <si>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</si>
  <si>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</si>
  <si>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</si>
  <si>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</si>
  <si>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</si>
  <si>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</si>
  <si>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</si>
  <si>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</si>
  <si>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</si>
  <si>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</si>
  <si>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</si>
  <si>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</si>
  <si>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</si>
  <si>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</si>
  <si>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</si>
  <si>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</si>
  <si>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</si>
  <si>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</si>
  <si>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</si>
  <si>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</si>
  <si>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</si>
  <si>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</si>
  <si>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</si>
  <si>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</si>
  <si>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</si>
  <si>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</si>
  <si>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</si>
  <si>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</si>
  <si>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</si>
  <si>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</si>
  <si>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</si>
  <si>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</si>
  <si>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</si>
  <si>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</si>
  <si>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</si>
  <si>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</si>
  <si>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</si>
  <si>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</si>
  <si>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</si>
  <si>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</si>
  <si>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</si>
  <si>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</si>
  <si>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</si>
  <si>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</si>
  <si>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</si>
  <si>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</si>
  <si>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</si>
  <si>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</si>
  <si>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</si>
  <si>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</si>
  <si>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</si>
  <si>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</si>
  <si>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</si>
  <si>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</si>
  <si>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</si>
  <si>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</si>
  <si>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</si>
  <si>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</si>
  <si>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</si>
  <si>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</si>
  <si>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</si>
  <si>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</si>
  <si>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</si>
  <si>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</si>
  <si>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</si>
  <si>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</si>
  <si>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</si>
  <si>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</si>
  <si>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</si>
  <si>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</si>
  <si>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</si>
  <si>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</si>
  <si>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</si>
  <si>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</si>
  <si>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</si>
  <si>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</si>
  <si>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</si>
  <si>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</si>
  <si>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</si>
  <si>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</si>
  <si>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</si>
  <si>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</si>
  <si>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</si>
  <si>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</si>
  <si>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</si>
  <si>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</si>
  <si>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</si>
  <si>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</si>
  <si>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</si>
  <si>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</si>
  <si>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</si>
  <si>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</si>
  <si>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</si>
  <si>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</si>
  <si>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</si>
  <si>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</si>
  <si>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</si>
  <si>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</si>
  <si>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</si>
  <si>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</si>
  <si>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</si>
  <si>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</si>
  <si>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</si>
  <si>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</si>
  <si>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</si>
  <si>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</si>
  <si>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</si>
  <si>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</si>
  <si>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</si>
  <si>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</si>
  <si>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</si>
  <si>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</si>
  <si>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</si>
  <si>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</si>
  <si>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</si>
  <si>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</si>
  <si>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</si>
  <si>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</si>
  <si>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</si>
  <si>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</si>
  <si>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</si>
  <si>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</si>
  <si>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</si>
  <si>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</si>
  <si>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</si>
  <si>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</si>
  <si>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</si>
  <si>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</si>
  <si>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</si>
  <si>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</si>
  <si>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</si>
  <si>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</si>
  <si>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</si>
  <si>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</si>
  <si>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</si>
  <si>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</si>
  <si>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</si>
  <si>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</si>
  <si>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</si>
  <si>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</si>
  <si>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</si>
  <si>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</si>
  <si>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</si>
  <si>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</si>
  <si>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</si>
  <si>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</si>
  <si>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</si>
  <si>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</si>
  <si>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</si>
  <si>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</si>
  <si>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</si>
  <si>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</si>
  <si>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</si>
  <si>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</si>
  <si>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</si>
  <si>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</si>
  <si>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</si>
  <si>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</si>
  <si>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</si>
  <si>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</si>
  <si>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</si>
  <si>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</si>
  <si>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</si>
  <si>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</si>
  <si>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</si>
  <si>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</si>
  <si>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</si>
  <si>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</si>
  <si>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</si>
  <si>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</si>
  <si>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</si>
  <si>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</si>
  <si>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</si>
  <si>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</si>
  <si>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</si>
  <si>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</si>
  <si>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</si>
  <si>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</si>
  <si>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</si>
  <si>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</si>
  <si>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</si>
  <si>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</si>
  <si>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</si>
  <si>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</si>
  <si>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</si>
  <si>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</si>
  <si>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</si>
  <si>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</si>
  <si>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</si>
  <si>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</si>
  <si>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</si>
  <si>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</si>
  <si>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</si>
  <si>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</si>
  <si>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</si>
  <si>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</si>
  <si>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</si>
  <si>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</si>
  <si>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</si>
  <si>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</si>
  <si>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</si>
  <si>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</si>
  <si>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</si>
  <si>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</si>
  <si>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</si>
  <si>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</si>
  <si>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</si>
  <si>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</si>
  <si>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</si>
  <si>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</si>
  <si>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</si>
  <si>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</si>
  <si>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</si>
  <si>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</si>
  <si>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</si>
  <si>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</si>
  <si>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</si>
  <si>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</si>
  <si>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</si>
  <si>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</si>
  <si>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</si>
  <si>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</si>
  <si>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</si>
  <si>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</si>
  <si>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</si>
  <si>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</si>
  <si>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</si>
  <si>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</si>
  <si>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</si>
  <si>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</si>
  <si>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</si>
  <si>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</si>
  <si>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</si>
  <si>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</si>
  <si>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</si>
  <si>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</si>
  <si>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</si>
  <si>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</si>
  <si>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</si>
  <si>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</si>
  <si>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</si>
  <si>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</si>
  <si>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</si>
  <si>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</si>
  <si>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</si>
  <si>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</si>
  <si>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</si>
  <si>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</si>
  <si>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</si>
  <si>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</si>
  <si>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</si>
  <si>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</si>
  <si>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</si>
  <si>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</si>
  <si>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</si>
  <si>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</si>
  <si>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</si>
  <si>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</si>
  <si>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</si>
  <si>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</si>
  <si>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</si>
  <si>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</si>
  <si>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</si>
  <si>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</si>
  <si>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</si>
  <si>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</si>
  <si>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</si>
  <si>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</si>
  <si>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</si>
  <si>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</si>
  <si>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</si>
  <si>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</si>
  <si>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</si>
  <si>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</si>
  <si>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</si>
  <si>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</si>
  <si>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</si>
  <si>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</si>
  <si>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</si>
  <si>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</si>
  <si>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</si>
  <si>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</si>
  <si>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</si>
  <si>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</si>
  <si>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</si>
  <si>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</si>
  <si>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</si>
  <si>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</si>
  <si>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</si>
  <si>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</si>
  <si>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</si>
  <si>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</si>
  <si>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</si>
  <si>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</si>
  <si>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</si>
  <si>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</si>
  <si>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</si>
  <si>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</si>
  <si>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</si>
  <si>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</si>
  <si>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</si>
  <si>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</si>
  <si>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</si>
  <si>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</si>
  <si>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</si>
  <si>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</si>
  <si>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</si>
  <si>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</si>
  <si>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</si>
  <si>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</si>
  <si>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</si>
  <si>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</si>
  <si>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</si>
  <si>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</si>
  <si>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</si>
  <si>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</si>
  <si>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</si>
  <si>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</si>
  <si>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</si>
  <si>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</si>
  <si>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</si>
  <si>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</si>
  <si>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</si>
  <si>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</si>
  <si>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</si>
  <si>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</si>
  <si>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</si>
  <si>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</si>
  <si>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</si>
  <si>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</si>
  <si>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</si>
  <si>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</si>
  <si>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</si>
  <si>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</si>
  <si>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</si>
  <si>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</si>
  <si>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</si>
  <si>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</si>
  <si>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</si>
  <si>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</si>
  <si>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</si>
  <si>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</si>
  <si>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</si>
  <si>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</si>
  <si>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</si>
  <si>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</si>
  <si>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</si>
  <si>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</si>
  <si>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</si>
  <si>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</si>
  <si>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</si>
  <si>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</si>
  <si>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</si>
  <si>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</si>
  <si>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</si>
  <si>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</si>
  <si>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</si>
  <si>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</si>
  <si>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</si>
  <si>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</si>
  <si>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</si>
  <si>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</si>
  <si>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</si>
  <si>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</si>
  <si>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</si>
  <si>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</si>
  <si>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</si>
  <si>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</si>
  <si>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</si>
  <si>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</si>
  <si>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</si>
  <si>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</si>
  <si>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</si>
  <si>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</si>
  <si>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</si>
  <si>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</si>
  <si>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</si>
  <si>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</si>
  <si>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</si>
  <si>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</si>
  <si>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</si>
  <si>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</si>
  <si>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</si>
  <si>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</si>
  <si>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</si>
  <si>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</si>
  <si>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</si>
  <si>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</si>
  <si>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</si>
  <si>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</si>
  <si>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</si>
  <si>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</si>
  <si>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</si>
  <si>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</si>
  <si>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</si>
  <si>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</si>
  <si>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</si>
  <si>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</si>
  <si>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</si>
  <si>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</si>
  <si>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</si>
  <si>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</si>
  <si>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</si>
  <si>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</si>
  <si>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</si>
  <si>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</si>
  <si>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</si>
  <si>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</si>
  <si>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</si>
  <si>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</si>
  <si>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</si>
  <si>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</si>
  <si>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</si>
  <si>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</si>
  <si>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</si>
  <si>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</si>
  <si>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</si>
  <si>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</si>
  <si>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</si>
  <si>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</si>
  <si>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</si>
  <si>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</si>
  <si>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</si>
  <si>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</si>
  <si>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</si>
  <si>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</si>
  <si>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</si>
  <si>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</si>
  <si>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</si>
  <si>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</si>
  <si>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</si>
  <si>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</si>
  <si>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</si>
  <si>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</si>
  <si>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</si>
  <si>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</si>
  <si>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</si>
  <si>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</si>
  <si>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</si>
  <si>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</si>
  <si>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</si>
  <si>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</si>
  <si>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</si>
  <si>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</si>
  <si>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</si>
  <si>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</si>
  <si>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</si>
  <si>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</si>
  <si>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</si>
  <si>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</si>
  <si>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</si>
  <si>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</si>
  <si>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</si>
  <si>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</si>
  <si>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</si>
  <si>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</si>
  <si>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</si>
  <si>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</si>
  <si>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</si>
  <si>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</si>
  <si>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</si>
  <si>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</si>
  <si>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</si>
  <si>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</si>
  <si>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</si>
  <si>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</si>
  <si>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</si>
  <si>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</si>
  <si>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</si>
  <si>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</si>
  <si>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</si>
  <si>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</si>
  <si>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</si>
  <si>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</si>
  <si>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</si>
  <si>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</si>
  <si>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</si>
  <si>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</si>
  <si>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</si>
  <si>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</si>
  <si>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</si>
  <si>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</si>
  <si>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</si>
  <si>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</si>
  <si>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</si>
  <si>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</si>
  <si>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</si>
  <si>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</si>
  <si>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</si>
  <si>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</si>
  <si>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</si>
  <si>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</si>
  <si>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</si>
  <si>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</si>
  <si>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</si>
  <si>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</si>
  <si>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</si>
  <si>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</si>
  <si>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</si>
  <si>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</si>
  <si>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</si>
  <si>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</si>
  <si>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</si>
  <si>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</si>
  <si>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</si>
  <si>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</si>
  <si>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</si>
  <si>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</si>
  <si>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</si>
  <si>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</si>
  <si>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</si>
  <si>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</si>
  <si>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</si>
  <si>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</si>
  <si>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</si>
  <si>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</si>
  <si>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</si>
  <si>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</si>
  <si>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</si>
  <si>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</si>
  <si>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</si>
  <si>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</si>
  <si>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</si>
  <si>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</si>
  <si>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</si>
  <si>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</si>
  <si>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</si>
  <si>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</si>
  <si>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</si>
  <si>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</si>
  <si>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</si>
  <si>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</si>
  <si>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</si>
  <si>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</si>
  <si>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</si>
  <si>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</si>
  <si>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</si>
  <si>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</si>
  <si>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</si>
  <si>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</si>
  <si>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</si>
  <si>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</si>
  <si>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</si>
  <si>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</si>
  <si>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</si>
  <si>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</si>
  <si>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</si>
  <si>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</si>
  <si>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</si>
  <si>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</si>
  <si>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</si>
  <si>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</si>
  <si>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</si>
  <si>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</si>
  <si>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</si>
  <si>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</si>
  <si>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</si>
  <si>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</si>
  <si>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</si>
  <si>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</si>
  <si>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</si>
  <si>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</si>
  <si>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</si>
  <si>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</si>
  <si>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</si>
  <si>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</si>
  <si>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</si>
  <si>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</si>
  <si>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</si>
  <si>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</si>
  <si>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</si>
  <si>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</si>
  <si>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</si>
  <si>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</si>
  <si>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</si>
  <si>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</si>
  <si>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</si>
  <si>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</si>
  <si>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</si>
  <si>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</si>
  <si>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</si>
  <si>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</si>
  <si>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</si>
  <si>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</si>
  <si>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</si>
  <si>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</si>
  <si>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</si>
  <si>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</si>
  <si>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</si>
  <si>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</si>
  <si>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</si>
  <si>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</si>
  <si>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</si>
  <si>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</si>
  <si>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</si>
  <si>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</si>
  <si>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</si>
  <si>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</si>
  <si>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</si>
  <si>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</si>
  <si>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</si>
  <si>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</si>
  <si>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</si>
  <si>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</si>
  <si>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</si>
  <si>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</si>
  <si>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</si>
  <si>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</si>
  <si>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</si>
  <si>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</si>
  <si>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</si>
  <si>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</si>
  <si>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</si>
  <si>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</si>
  <si>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</si>
  <si>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</si>
  <si>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</si>
  <si>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</si>
  <si>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</si>
  <si>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</si>
  <si>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</si>
  <si>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</si>
  <si>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</si>
  <si>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</si>
  <si>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</si>
  <si>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</si>
  <si>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</si>
  <si>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</si>
  <si>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</si>
  <si>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</si>
  <si>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</si>
  <si>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</si>
  <si>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</si>
  <si>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</si>
  <si>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</si>
  <si>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</si>
  <si>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</si>
  <si>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</si>
  <si>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</si>
  <si>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</si>
  <si>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</si>
  <si>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</si>
  <si>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</si>
  <si>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</si>
  <si>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</si>
  <si>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</si>
  <si>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</si>
  <si>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</si>
  <si>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</si>
  <si>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</si>
  <si>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</si>
  <si>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</si>
  <si>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</si>
  <si>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</si>
  <si>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</si>
  <si>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</si>
  <si>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</si>
  <si>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</si>
  <si>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</si>
  <si>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</si>
  <si>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</si>
  <si>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</si>
  <si>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</si>
  <si>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</si>
  <si>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</si>
  <si>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</si>
  <si>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</si>
  <si>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</si>
  <si>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</si>
  <si>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</si>
  <si>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</si>
  <si>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</si>
  <si>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</si>
  <si>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</si>
  <si>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</si>
  <si>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</si>
  <si>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</si>
  <si>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</si>
  <si>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</si>
  <si>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</si>
  <si>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</si>
  <si>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</si>
  <si>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</si>
  <si>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</si>
  <si>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</si>
  <si>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</si>
  <si>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</si>
  <si>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</si>
  <si>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</si>
  <si>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</si>
  <si>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</si>
  <si>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</si>
  <si>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</si>
  <si>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</si>
  <si>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</si>
  <si>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</si>
  <si>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</si>
  <si>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</si>
  <si>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</si>
  <si>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</si>
  <si>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</si>
  <si>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</si>
  <si>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</si>
  <si>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</si>
  <si>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</si>
  <si>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</si>
  <si>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</si>
  <si>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</si>
  <si>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</si>
  <si>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</si>
  <si>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</si>
  <si>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</si>
  <si>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</si>
  <si>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</si>
  <si>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</si>
  <si>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</si>
  <si>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</si>
  <si>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</si>
  <si>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</si>
  <si>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</si>
  <si>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</si>
  <si>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</si>
  <si>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</si>
  <si>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</si>
  <si>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</si>
  <si>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</si>
  <si>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</si>
  <si>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</si>
  <si>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</si>
  <si>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</si>
  <si>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</si>
  <si>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</si>
  <si>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</si>
  <si>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</si>
  <si>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</si>
  <si>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</si>
  <si>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</si>
  <si>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</si>
  <si>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</si>
  <si>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</si>
  <si>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</si>
  <si>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</si>
  <si>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</si>
  <si>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</si>
  <si>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</si>
  <si>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</si>
  <si>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</si>
  <si>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</si>
  <si>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</si>
  <si>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</si>
  <si>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</si>
  <si>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</si>
  <si>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</si>
  <si>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</si>
  <si>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</si>
  <si>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</si>
  <si>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</si>
  <si>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</si>
  <si>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</si>
  <si>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</si>
  <si>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</si>
  <si>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</si>
  <si>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</si>
  <si>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</si>
  <si>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</si>
  <si>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</si>
  <si>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</si>
  <si>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</si>
  <si>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</si>
  <si>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</si>
  <si>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</si>
  <si>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</si>
  <si>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</si>
  <si>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</si>
  <si>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</si>
  <si>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</si>
  <si>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</si>
  <si>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</si>
  <si>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</si>
  <si>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</si>
  <si>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</si>
  <si>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</si>
  <si>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</si>
  <si>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</si>
  <si>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</si>
  <si>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</si>
  <si>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</si>
  <si>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</si>
  <si>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</si>
  <si>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</si>
  <si>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</si>
  <si>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</si>
  <si>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</si>
  <si>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</si>
  <si>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</si>
  <si>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</si>
  <si>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</si>
  <si>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</si>
  <si>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</si>
  <si>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</si>
  <si>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</si>
  <si>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</si>
  <si>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</si>
  <si>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</si>
  <si>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</si>
  <si>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</si>
  <si>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</si>
  <si>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</si>
  <si>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</si>
  <si>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</si>
  <si>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</si>
  <si>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</si>
  <si>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</si>
  <si>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</si>
  <si>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</si>
  <si>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</si>
  <si>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</si>
  <si>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</si>
  <si>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</si>
  <si>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</si>
  <si>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</si>
  <si>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</si>
  <si>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</si>
  <si>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</si>
  <si>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</si>
  <si>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</si>
  <si>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</si>
  <si>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</si>
  <si>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</si>
  <si>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</si>
  <si>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</si>
  <si>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</si>
  <si>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</si>
  <si>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</si>
  <si>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</si>
  <si>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</si>
  <si>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</si>
  <si>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</si>
  <si>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</si>
  <si>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</si>
  <si>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</si>
  <si>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</si>
  <si>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</si>
  <si>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</si>
  <si>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</si>
  <si>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</si>
  <si>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</si>
  <si>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</si>
  <si>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</si>
  <si>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</si>
  <si>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</si>
  <si>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</si>
  <si>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</si>
  <si>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</si>
  <si>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</si>
  <si>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</si>
  <si>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</si>
  <si>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</si>
  <si>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</si>
  <si>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</si>
  <si>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</si>
  <si>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</si>
  <si>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</si>
  <si>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</si>
  <si>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</si>
  <si>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</si>
  <si>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</si>
  <si>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</si>
  <si>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</si>
  <si>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</si>
  <si>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</si>
  <si>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</si>
  <si>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</si>
  <si>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</si>
  <si>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</si>
  <si>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</si>
  <si>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</si>
  <si>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</si>
  <si>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</si>
  <si>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</si>
  <si>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</si>
  <si>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</si>
  <si>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</si>
  <si>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</si>
  <si>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</si>
  <si>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</si>
  <si>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</si>
  <si>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</si>
  <si>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</si>
  <si>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</si>
  <si>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</si>
  <si>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</si>
  <si>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</si>
  <si>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</si>
  <si>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</si>
  <si>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</si>
  <si>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</si>
  <si>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</si>
  <si>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</si>
  <si>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</si>
  <si>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</si>
  <si>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</si>
  <si>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</si>
  <si>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</si>
  <si>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</si>
  <si>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</si>
  <si>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</si>
  <si>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</si>
  <si>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</si>
  <si>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</si>
  <si>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</si>
  <si>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</si>
  <si>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</si>
  <si>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</si>
  <si>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</si>
  <si>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</si>
  <si>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</si>
  <si>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</si>
  <si>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</si>
  <si>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</si>
  <si>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</si>
  <si>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</si>
  <si>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</si>
  <si>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</si>
  <si>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</si>
  <si>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</si>
  <si>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</si>
  <si>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</si>
  <si>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</si>
  <si>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</si>
  <si>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</si>
  <si>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</si>
  <si>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</si>
  <si>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</si>
  <si>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</si>
  <si>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</si>
  <si>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</si>
  <si>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</si>
  <si>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</si>
  <si>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</si>
  <si>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</si>
  <si>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</si>
  <si>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</si>
  <si>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</si>
  <si>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</si>
  <si>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</si>
  <si>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</si>
  <si>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</si>
  <si>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</si>
  <si>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</si>
  <si>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</si>
  <si>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</si>
  <si>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</si>
  <si>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</si>
  <si>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</si>
  <si>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</si>
  <si>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</si>
  <si>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</si>
  <si>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</si>
  <si>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</si>
  <si>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</si>
  <si>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</si>
  <si>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</si>
  <si>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</si>
  <si>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</si>
  <si>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</si>
  <si>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</si>
  <si>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</si>
  <si>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</si>
  <si>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</si>
  <si>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</si>
  <si>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</si>
  <si>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</si>
  <si>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</si>
  <si>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</si>
  <si>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</si>
  <si>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</si>
  <si>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</si>
  <si>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</si>
  <si>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</si>
  <si>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</si>
  <si>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</si>
  <si>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</si>
  <si>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</si>
  <si>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</si>
  <si>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</si>
  <si>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</si>
  <si>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</si>
  <si>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</si>
  <si>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</si>
  <si>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</si>
  <si>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</si>
  <si>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</si>
  <si>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</si>
  <si>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</si>
  <si>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</si>
  <si>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</si>
  <si>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</si>
  <si>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</si>
  <si>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</si>
  <si>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</si>
  <si>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</si>
  <si>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</si>
  <si>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</si>
  <si>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</si>
  <si>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</si>
  <si>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</si>
  <si>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</si>
  <si>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</si>
  <si>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</si>
  <si>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</si>
  <si>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</si>
  <si>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</si>
  <si>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</si>
  <si>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</si>
  <si>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</si>
  <si>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</si>
  <si>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</si>
  <si>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</si>
  <si>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</si>
  <si>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</si>
  <si>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</si>
  <si>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</si>
  <si>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</si>
  <si>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</si>
  <si>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</si>
  <si>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</si>
  <si>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</si>
  <si>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</si>
  <si>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</si>
  <si>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</si>
  <si>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</si>
  <si>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</si>
  <si>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</si>
  <si>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</si>
  <si>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</si>
  <si>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</si>
  <si>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</si>
  <si>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</si>
  <si>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</si>
  <si>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</si>
  <si>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</si>
  <si>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</si>
  <si>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</si>
  <si>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</si>
  <si>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</si>
  <si>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</si>
  <si>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</si>
  <si>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</si>
  <si>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</si>
  <si>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</si>
  <si>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</si>
  <si>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</si>
  <si>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</si>
  <si>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</si>
  <si>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</si>
  <si>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</si>
  <si>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</si>
  <si>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</si>
  <si>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</si>
  <si>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</si>
  <si>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</si>
  <si>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</si>
  <si>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</si>
  <si>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</si>
  <si>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</si>
  <si>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</si>
  <si>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</si>
  <si>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</si>
  <si>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</si>
  <si>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</si>
  <si>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</si>
  <si>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</si>
  <si>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</si>
  <si>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</si>
  <si>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</si>
  <si>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</si>
  <si>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</si>
  <si>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</si>
  <si>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</si>
  <si>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</si>
  <si>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</si>
  <si>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</si>
  <si>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</si>
  <si>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</si>
  <si>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</si>
  <si>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</si>
  <si>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</si>
  <si>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</si>
  <si>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</si>
  <si>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</si>
  <si>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</si>
  <si>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</si>
  <si>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</si>
  <si>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</si>
  <si>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</si>
  <si>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</si>
  <si>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</si>
  <si>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</si>
  <si>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</si>
  <si>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</si>
  <si>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</si>
  <si>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</si>
  <si>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</si>
  <si>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</si>
  <si>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</si>
  <si>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</si>
  <si>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</si>
  <si>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</si>
  <si>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</si>
  <si>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</si>
  <si>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</si>
  <si>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</si>
  <si>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</si>
  <si>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</si>
  <si>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</si>
  <si>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</si>
  <si>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</si>
  <si>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</si>
  <si>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</si>
  <si>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</si>
  <si>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</si>
  <si>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</si>
  <si>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</si>
  <si>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</si>
  <si>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</si>
  <si>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</si>
  <si>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</si>
  <si>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</si>
  <si>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</si>
  <si>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</si>
  <si>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</si>
  <si>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</si>
  <si>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</si>
  <si>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</si>
  <si>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</si>
  <si>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</si>
  <si>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</si>
  <si>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</si>
  <si>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</si>
  <si>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</si>
  <si>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</si>
  <si>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</si>
  <si>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</si>
  <si>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</si>
  <si>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</si>
  <si>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</si>
  <si>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</si>
  <si>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</si>
  <si>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</si>
  <si>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</si>
  <si>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</si>
  <si>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</si>
  <si>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</si>
  <si>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</si>
  <si>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</si>
  <si>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</si>
  <si>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</si>
  <si>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</si>
  <si>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</si>
  <si>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</si>
  <si>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</si>
  <si>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</si>
  <si>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</si>
  <si>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</si>
  <si>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</si>
  <si>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</si>
  <si>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</si>
  <si>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</si>
  <si>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</si>
  <si>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</si>
  <si>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</si>
  <si>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</si>
  <si>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</si>
  <si>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</si>
  <si>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</si>
  <si>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</si>
  <si>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</si>
  <si>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</si>
  <si>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</si>
  <si>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</si>
  <si>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</si>
  <si>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</si>
  <si>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</si>
  <si>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</si>
  <si>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</si>
  <si>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</si>
  <si>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</si>
  <si>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</si>
  <si>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</si>
  <si>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</si>
  <si>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</si>
  <si>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</si>
  <si>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</si>
  <si>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</si>
  <si>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</si>
  <si>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</si>
  <si>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</si>
  <si>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</si>
  <si>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</si>
  <si>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</si>
  <si>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</si>
  <si>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</si>
  <si>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</si>
  <si>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</si>
  <si>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</si>
  <si>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</si>
  <si>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</si>
  <si>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</si>
  <si>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</si>
  <si>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</si>
  <si>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</si>
  <si>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</si>
  <si>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</si>
  <si>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</si>
  <si>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</si>
  <si>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</si>
  <si>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</si>
  <si>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</si>
  <si>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</si>
  <si>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</si>
  <si>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</si>
  <si>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</si>
  <si>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</si>
  <si>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</si>
  <si>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</si>
  <si>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</si>
  <si>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</si>
  <si>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</si>
  <si>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</si>
  <si>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</si>
  <si>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</si>
  <si>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</si>
  <si>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</si>
  <si>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</si>
  <si>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</si>
  <si>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</si>
  <si>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</si>
  <si>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</si>
  <si>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</si>
  <si>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</si>
  <si>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</si>
  <si>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</si>
  <si>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</si>
  <si>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</si>
  <si>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</si>
  <si>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</si>
  <si>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</si>
  <si>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</si>
  <si>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</si>
  <si>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</si>
  <si>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</si>
  <si>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</si>
  <si>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</si>
  <si>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</si>
  <si>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</si>
  <si>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</si>
  <si>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</si>
  <si>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</si>
  <si>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</si>
  <si>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</si>
  <si>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</si>
  <si>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</si>
  <si>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</si>
  <si>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</si>
  <si>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</si>
  <si>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</si>
  <si>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</si>
  <si>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</si>
  <si>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</si>
  <si>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</si>
  <si>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</si>
  <si>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</si>
  <si>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</si>
  <si>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</si>
  <si>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</si>
  <si>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</si>
  <si>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</si>
  <si>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</si>
  <si>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</si>
  <si>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</si>
  <si>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</si>
  <si>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</si>
  <si>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</si>
  <si>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</si>
  <si>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</si>
  <si>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</si>
  <si>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</si>
  <si>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</si>
  <si>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</si>
  <si>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</si>
  <si>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</si>
  <si>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</si>
  <si>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</si>
  <si>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</si>
  <si>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</si>
  <si>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</si>
  <si>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</si>
  <si>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</si>
  <si>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</si>
  <si>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</si>
  <si>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</si>
  <si>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</si>
  <si>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</si>
  <si>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</si>
  <si>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</si>
  <si>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</si>
  <si>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</si>
  <si>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</si>
  <si>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</si>
  <si>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</si>
  <si>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</si>
  <si>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</si>
  <si>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</si>
  <si>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</si>
  <si>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</si>
  <si>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</si>
  <si>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</si>
  <si>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</si>
  <si>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</si>
  <si>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</si>
  <si>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</si>
  <si>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</si>
  <si>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</si>
  <si>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</si>
  <si>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</si>
  <si>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</si>
  <si>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</si>
  <si>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</si>
  <si>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</si>
  <si>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</si>
  <si>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</si>
  <si>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</si>
  <si>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</si>
  <si>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</si>
  <si>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</si>
  <si>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</si>
  <si>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</si>
  <si>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</si>
  <si>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</si>
  <si>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</si>
  <si>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</si>
  <si>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</si>
  <si>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</si>
  <si>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</si>
  <si>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</si>
  <si>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</si>
  <si>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</si>
  <si>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</si>
  <si>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</si>
  <si>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</si>
  <si>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</si>
  <si>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</si>
  <si>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</si>
  <si>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</si>
  <si>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</si>
  <si>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</si>
  <si>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</si>
  <si>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</si>
  <si>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</si>
  <si>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</si>
  <si>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</si>
  <si>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</si>
  <si>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</si>
  <si>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</si>
  <si>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</si>
  <si>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</si>
  <si>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</si>
  <si>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</si>
  <si>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</si>
  <si>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</si>
  <si>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</si>
  <si>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</si>
  <si>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</si>
  <si>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</si>
  <si>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</si>
  <si>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</si>
  <si>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</si>
  <si>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</si>
  <si>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</si>
  <si>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</si>
  <si>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</si>
  <si>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</si>
  <si>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</si>
  <si>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</si>
  <si>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</si>
  <si>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</si>
  <si>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</si>
  <si>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</si>
  <si>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</si>
  <si>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</si>
  <si>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</si>
  <si>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</si>
  <si>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</si>
  <si>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</si>
  <si>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</si>
  <si>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</si>
  <si>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</si>
  <si>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</si>
  <si>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</si>
  <si>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</si>
  <si>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</si>
  <si>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</si>
  <si>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</si>
  <si>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</si>
  <si>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</si>
  <si>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</si>
  <si>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</si>
  <si>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</si>
  <si>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</si>
  <si>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</si>
  <si>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</si>
  <si>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</si>
  <si>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</si>
  <si>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</si>
  <si>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</si>
  <si>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</si>
  <si>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</si>
  <si>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</si>
  <si>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</si>
  <si>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</si>
  <si>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</si>
  <si>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</si>
  <si>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</si>
  <si>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</si>
  <si>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</si>
  <si>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</si>
  <si>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</si>
  <si>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</si>
  <si>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</si>
  <si>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</si>
  <si>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</si>
  <si>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</si>
  <si>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</si>
  <si>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</si>
  <si>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</si>
  <si>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</si>
  <si>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</si>
  <si>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</si>
  <si>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</si>
  <si>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</si>
  <si>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</si>
  <si>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</si>
  <si>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</si>
  <si>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</si>
  <si>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</si>
  <si>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</si>
  <si>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</si>
  <si>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</si>
  <si>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</si>
  <si>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</si>
  <si>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</si>
  <si>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</si>
  <si>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</si>
  <si>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</si>
  <si>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</si>
  <si>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</si>
  <si>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</si>
  <si>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</si>
  <si>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</si>
  <si>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</si>
  <si>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</si>
  <si>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</si>
  <si>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</si>
  <si>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</si>
  <si>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</si>
  <si>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</si>
  <si>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</si>
  <si>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</si>
  <si>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</si>
  <si>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</si>
  <si>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</si>
  <si>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</si>
  <si>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</si>
  <si>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</si>
  <si>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</si>
  <si>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</si>
  <si>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</si>
  <si>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</si>
  <si>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</si>
  <si>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</si>
  <si>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</si>
  <si>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</si>
  <si>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</si>
  <si>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</si>
  <si>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</si>
  <si>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</si>
  <si>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</si>
  <si>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</si>
  <si>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</si>
  <si>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</si>
  <si>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</si>
  <si>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</si>
  <si>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</si>
  <si>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</si>
  <si>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</si>
  <si>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</si>
  <si>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</si>
  <si>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</si>
  <si>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</si>
  <si>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</si>
  <si>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</si>
  <si>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</si>
  <si>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</si>
  <si>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</si>
  <si>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</si>
  <si>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</si>
  <si>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</si>
  <si>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</si>
  <si>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</si>
  <si>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</si>
  <si>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</si>
  <si>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</si>
  <si>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</si>
  <si>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</si>
  <si>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</si>
  <si>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</si>
  <si>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</si>
  <si>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</si>
  <si>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</si>
  <si>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</si>
  <si>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</si>
  <si>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</si>
  <si>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</si>
  <si>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</si>
  <si>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</si>
  <si>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</si>
  <si>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</si>
  <si>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</si>
  <si>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</si>
  <si>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</si>
  <si>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</si>
  <si>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</si>
  <si>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</si>
  <si>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</si>
  <si>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</si>
  <si>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</si>
  <si>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</si>
  <si>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</si>
  <si>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</si>
  <si>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</si>
  <si>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</si>
  <si>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</si>
  <si>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</si>
  <si>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</si>
  <si>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</si>
  <si>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</si>
  <si>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</si>
  <si>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</si>
  <si>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</si>
  <si>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</si>
  <si>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</si>
  <si>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</si>
  <si>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</si>
  <si>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</si>
  <si>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</si>
  <si>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</si>
  <si>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</si>
  <si>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</si>
  <si>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</si>
  <si>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</si>
  <si>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</si>
  <si>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</si>
  <si>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</si>
  <si>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</si>
  <si>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</si>
  <si>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</si>
  <si>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</si>
  <si>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</si>
  <si>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</si>
  <si>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</si>
  <si>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</si>
  <si>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</si>
  <si>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</si>
  <si>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</si>
  <si>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</si>
  <si>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</si>
  <si>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</si>
  <si>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</si>
  <si>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</si>
  <si>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</si>
  <si>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</si>
  <si>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</si>
  <si>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</si>
  <si>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</si>
  <si>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</si>
  <si>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</si>
  <si>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</si>
  <si>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</si>
  <si>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</si>
  <si>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</si>
  <si>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</si>
  <si>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</si>
  <si>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</si>
  <si>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</si>
  <si>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</si>
  <si>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</si>
  <si>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</si>
  <si>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</si>
  <si>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</si>
  <si>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</si>
  <si>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</si>
  <si>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</si>
  <si>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</si>
  <si>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</si>
  <si>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</si>
  <si>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</si>
  <si>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</si>
  <si>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</si>
  <si>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</si>
  <si>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</si>
  <si>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</si>
  <si>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</si>
  <si>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</si>
  <si>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</si>
  <si>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</si>
  <si>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</si>
  <si>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</si>
  <si>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</si>
  <si>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</si>
  <si>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</si>
  <si>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</si>
  <si>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</si>
  <si>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</si>
  <si>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</si>
  <si>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</si>
  <si>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</si>
  <si>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</si>
  <si>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</si>
  <si>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</si>
  <si>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</si>
  <si>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</si>
  <si>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</si>
  <si>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</si>
  <si>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</si>
  <si>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</si>
  <si>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</si>
  <si>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</si>
  <si>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</si>
  <si>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</si>
  <si>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</si>
  <si>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</si>
  <si>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</si>
  <si>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</si>
  <si>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</si>
  <si>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</si>
  <si>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</si>
  <si>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</si>
  <si>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</si>
  <si>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</si>
  <si>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</si>
  <si>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</si>
  <si>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</si>
  <si>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</si>
  <si>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</si>
  <si>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</si>
  <si>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</si>
  <si>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</si>
  <si>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</si>
  <si>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</si>
  <si>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</si>
  <si>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</si>
  <si>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</si>
  <si>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</si>
  <si>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</si>
  <si>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</si>
  <si>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</si>
  <si>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</si>
  <si>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</si>
  <si>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</si>
  <si>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</si>
  <si>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</si>
  <si>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</si>
  <si>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</si>
  <si>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</si>
  <si>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</si>
  <si>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</si>
  <si>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</si>
  <si>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</si>
  <si>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</si>
  <si>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</si>
  <si>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</si>
  <si>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</si>
  <si>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</si>
  <si>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</si>
  <si>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</si>
  <si>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</si>
  <si>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</si>
  <si>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</si>
  <si>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</si>
  <si>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</si>
  <si>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</si>
  <si>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</si>
  <si>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</si>
  <si>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</si>
  <si>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</si>
  <si>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</si>
  <si>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</si>
  <si>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</si>
  <si>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</si>
  <si>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</si>
  <si>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</si>
  <si>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</si>
  <si>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</si>
  <si>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</si>
  <si>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</si>
  <si>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</si>
  <si>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</si>
  <si>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</si>
  <si>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</si>
  <si>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</si>
  <si>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</si>
  <si>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</si>
  <si>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</si>
  <si>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</si>
  <si>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</si>
  <si>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</si>
  <si>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</si>
  <si>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</si>
  <si>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</si>
  <si>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</si>
  <si>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</si>
  <si>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</si>
  <si>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</si>
  <si>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</si>
  <si>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</si>
  <si>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</si>
  <si>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</si>
  <si>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</si>
  <si>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</si>
  <si>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</si>
  <si>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</si>
  <si>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</si>
  <si>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</si>
  <si>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</si>
  <si>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</si>
  <si>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</si>
  <si>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</si>
  <si>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</si>
  <si>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</si>
  <si>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</si>
  <si>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</si>
  <si>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</si>
  <si>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</si>
  <si>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</si>
  <si>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</si>
  <si>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</si>
  <si>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</si>
  <si>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</si>
  <si>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</si>
  <si>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</si>
  <si>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</si>
  <si>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</si>
  <si>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</si>
  <si>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</si>
  <si>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</si>
  <si>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</si>
  <si>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</si>
  <si>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</si>
  <si>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</si>
  <si>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</si>
  <si>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</si>
  <si>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</si>
  <si>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</si>
  <si>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</si>
  <si>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</si>
  <si>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</si>
  <si>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</si>
  <si>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</si>
  <si>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</si>
  <si>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</si>
  <si>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</si>
  <si>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</si>
  <si>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</si>
  <si>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</si>
  <si>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</si>
  <si>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</si>
  <si>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</si>
  <si>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</si>
  <si>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</si>
  <si>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</si>
  <si>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</si>
  <si>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</si>
  <si>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</si>
  <si>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</si>
  <si>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</si>
  <si>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</si>
  <si>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</si>
  <si>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</si>
  <si>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</si>
  <si>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</si>
  <si>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</si>
  <si>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</si>
  <si>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</si>
  <si>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</si>
  <si>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</si>
  <si>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</si>
  <si>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</si>
  <si>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</si>
  <si>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</si>
  <si>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</si>
  <si>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</si>
  <si>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</si>
  <si>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</si>
  <si>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</si>
  <si>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</si>
  <si>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</si>
  <si>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</si>
  <si>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</si>
  <si>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</si>
  <si>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</si>
  <si>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</si>
  <si>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</si>
  <si>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</si>
  <si>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</si>
  <si>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</si>
  <si>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</si>
  <si>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</si>
  <si>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</si>
  <si>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</si>
  <si>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</si>
  <si>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</si>
  <si>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</si>
  <si>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</si>
  <si>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</si>
  <si>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</si>
  <si>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</si>
  <si>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</si>
  <si>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</si>
  <si>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</si>
  <si>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</si>
  <si>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</si>
  <si>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</si>
  <si>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</si>
  <si>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</si>
  <si>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</si>
  <si>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</si>
  <si>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</si>
  <si>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</si>
  <si>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</si>
  <si>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</si>
  <si>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</si>
  <si>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</si>
  <si>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</si>
  <si>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</si>
  <si>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</si>
  <si>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</si>
  <si>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</si>
  <si>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</si>
  <si>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</si>
  <si>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</si>
  <si>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</si>
  <si>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</si>
  <si>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</si>
  <si>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</si>
  <si>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</si>
  <si>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</si>
  <si>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</si>
  <si>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</si>
  <si>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</si>
  <si>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</si>
  <si>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</si>
  <si>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</si>
  <si>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</si>
  <si>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</si>
  <si>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</si>
  <si>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</si>
  <si>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</si>
  <si>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</si>
  <si>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</si>
  <si>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</si>
  <si>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</si>
  <si>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</si>
  <si>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</si>
  <si>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</si>
  <si>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</si>
  <si>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</si>
  <si>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</si>
  <si>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</si>
  <si>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</si>
  <si>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</si>
  <si>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</si>
  <si>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</si>
  <si>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</si>
  <si>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</si>
  <si>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</si>
  <si>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</si>
  <si>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</si>
  <si>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</si>
  <si>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</si>
  <si>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</si>
  <si>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</si>
  <si>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</si>
  <si>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</si>
  <si>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</si>
  <si>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</si>
  <si>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</si>
  <si>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</si>
  <si>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</si>
  <si>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</si>
  <si>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</si>
  <si>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</si>
  <si>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</si>
  <si>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</si>
  <si>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</si>
  <si>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</si>
  <si>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</si>
  <si>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</si>
  <si>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</si>
  <si>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</si>
  <si>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</si>
  <si>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</si>
  <si>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</si>
  <si>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</si>
  <si>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</si>
  <si>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</si>
  <si>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</si>
  <si>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</si>
  <si>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</si>
  <si>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</si>
  <si>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</si>
  <si>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</si>
  <si>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</si>
  <si>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</si>
  <si>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</si>
  <si>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</si>
  <si>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</si>
  <si>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</si>
  <si>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</si>
  <si>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</si>
  <si>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</si>
  <si>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</si>
  <si>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</si>
  <si>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</si>
  <si>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</si>
  <si>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</si>
  <si>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</si>
  <si>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</si>
  <si>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</si>
  <si>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</si>
  <si>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</si>
  <si>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</si>
  <si>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</si>
  <si>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</si>
  <si>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</si>
  <si>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</si>
  <si>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</si>
  <si>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</si>
  <si>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</si>
  <si>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</si>
  <si>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</si>
  <si>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</si>
  <si>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</si>
  <si>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</si>
  <si>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</si>
  <si>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</si>
  <si>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</si>
  <si>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</si>
  <si>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</si>
  <si>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</si>
  <si>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</si>
  <si>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</si>
  <si>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</si>
  <si>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</si>
  <si>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</si>
  <si>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</si>
  <si>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</si>
  <si>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</si>
  <si>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</si>
  <si>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</si>
  <si>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</si>
  <si>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</si>
  <si>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</si>
  <si>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</si>
  <si>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</si>
  <si>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</si>
  <si>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</si>
  <si>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</si>
  <si>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</si>
  <si>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</si>
  <si>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</si>
  <si>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</si>
  <si>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</si>
  <si>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</si>
  <si>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</si>
  <si>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</si>
  <si>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</si>
  <si>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</si>
  <si>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</si>
  <si>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</si>
  <si>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</si>
  <si>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</si>
  <si>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</si>
  <si>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</si>
  <si>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</si>
  <si>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</si>
  <si>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</si>
  <si>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</si>
  <si>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</si>
  <si>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</si>
  <si>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</si>
  <si>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</si>
  <si>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</si>
  <si>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</si>
  <si>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</si>
  <si>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</si>
  <si>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</si>
  <si>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</si>
  <si>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</si>
  <si>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</si>
  <si>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</si>
  <si>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</si>
  <si>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</si>
  <si>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</si>
  <si>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</si>
  <si>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</si>
  <si>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</si>
  <si>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</si>
  <si>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</si>
  <si>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</si>
  <si>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</si>
  <si>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</si>
  <si>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</si>
  <si>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</si>
  <si>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</si>
  <si>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</si>
  <si>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</si>
  <si>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</si>
  <si>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</si>
  <si>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</si>
  <si>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</si>
  <si>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</si>
  <si>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</si>
  <si>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</si>
  <si>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</si>
  <si>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</si>
  <si>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</si>
  <si>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</si>
  <si>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</si>
  <si>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</si>
  <si>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</si>
  <si>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</si>
  <si>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</si>
  <si>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</si>
  <si>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</si>
  <si>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</si>
  <si>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</si>
  <si>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</si>
  <si>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</si>
  <si>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</si>
  <si>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</si>
  <si>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</si>
  <si>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</si>
  <si>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</si>
  <si>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</si>
  <si>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</si>
  <si>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</si>
  <si>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</si>
  <si>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</si>
  <si>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</si>
  <si>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</si>
  <si>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</si>
  <si>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</si>
  <si>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</si>
  <si>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</si>
  <si>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</si>
  <si>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</si>
  <si>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</si>
  <si>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</si>
  <si>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</si>
  <si>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</si>
  <si>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</si>
  <si>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</si>
  <si>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</si>
  <si>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</si>
  <si>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</si>
  <si>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</si>
  <si>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</si>
  <si>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</si>
  <si>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</si>
  <si>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</si>
  <si>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</si>
  <si>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</si>
  <si>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</si>
  <si>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</si>
  <si>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</si>
  <si>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</si>
  <si>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</si>
  <si>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</si>
  <si>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</si>
  <si>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</si>
  <si>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</si>
  <si>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</si>
  <si>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</si>
  <si>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</si>
  <si>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</si>
  <si>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</si>
  <si>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</si>
  <si>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</si>
  <si>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</si>
  <si>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</si>
  <si>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</si>
  <si>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</si>
  <si>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</si>
  <si>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</si>
  <si>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</si>
  <si>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</si>
  <si>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</si>
  <si>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</si>
  <si>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</si>
  <si>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</si>
  <si>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</si>
  <si>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</si>
  <si>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</si>
  <si>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</si>
  <si>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</si>
  <si>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</si>
  <si>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</si>
  <si>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</si>
  <si>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</si>
  <si>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</si>
  <si>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</si>
  <si>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</si>
  <si>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</si>
  <si>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</si>
  <si>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</si>
  <si>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</si>
  <si>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</si>
  <si>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</si>
  <si>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</si>
  <si>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</si>
  <si>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</si>
  <si>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</si>
  <si>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</si>
  <si>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</si>
  <si>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</si>
  <si>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</si>
  <si>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</si>
  <si>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</si>
  <si>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</si>
  <si>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</si>
  <si>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</si>
  <si>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</si>
  <si>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</si>
  <si>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</si>
  <si>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</si>
  <si>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</si>
  <si>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</si>
  <si>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</si>
  <si>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</si>
  <si>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</si>
  <si>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</si>
  <si>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</si>
  <si>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</si>
  <si>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</si>
  <si>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</si>
  <si>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</si>
  <si>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</si>
  <si>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</si>
  <si>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</si>
  <si>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</si>
  <si>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</si>
  <si>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</si>
  <si>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</si>
  <si>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</si>
  <si>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</si>
  <si>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</si>
  <si>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</si>
  <si>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</si>
  <si>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</si>
  <si>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</si>
  <si>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</si>
  <si>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</si>
  <si>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</si>
  <si>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</si>
  <si>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</si>
  <si>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</si>
  <si>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</si>
  <si>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</si>
  <si>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</si>
  <si>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</si>
  <si>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</si>
  <si>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</si>
  <si>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</si>
  <si>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</si>
  <si>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</si>
  <si>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</si>
  <si>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</si>
  <si>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</si>
  <si>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</si>
  <si>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</si>
  <si>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</si>
  <si>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</si>
  <si>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</si>
  <si>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</si>
  <si>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</si>
  <si>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</si>
  <si>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</si>
  <si>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</si>
  <si>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</si>
  <si>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</si>
  <si>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</si>
  <si>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</si>
  <si>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</si>
  <si>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</si>
  <si>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</si>
  <si>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</si>
  <si>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</si>
  <si>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</si>
  <si>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</si>
  <si>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</si>
  <si>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</si>
  <si>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</si>
  <si>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</si>
  <si>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</si>
  <si>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</si>
  <si>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</si>
  <si>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</si>
  <si>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</si>
  <si>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</si>
  <si>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</si>
  <si>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</si>
  <si>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</si>
  <si>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</si>
  <si>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</si>
  <si>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</si>
  <si>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</si>
  <si>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</si>
  <si>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</si>
  <si>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</si>
  <si>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</si>
  <si>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</si>
  <si>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</si>
  <si>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</si>
  <si>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</si>
  <si>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</si>
  <si>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</si>
  <si>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</si>
  <si>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</si>
  <si>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</si>
  <si>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</si>
  <si>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</si>
  <si>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</si>
  <si>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</si>
  <si>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</si>
  <si>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</si>
  <si>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</si>
  <si>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</si>
  <si>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</si>
  <si>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</si>
  <si>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</si>
  <si>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</si>
  <si>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</si>
  <si>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</si>
  <si>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</si>
  <si>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</si>
  <si>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</si>
  <si>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</si>
  <si>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</si>
  <si>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</si>
  <si>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</si>
  <si>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</si>
  <si>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</si>
  <si>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</si>
  <si>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</si>
  <si>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</si>
  <si>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</si>
  <si>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</si>
  <si>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</si>
  <si>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</si>
  <si>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</si>
  <si>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</si>
  <si>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</si>
  <si>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</si>
  <si>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</si>
  <si>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</si>
  <si>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</si>
  <si>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</si>
  <si>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</si>
  <si>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</si>
  <si>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</si>
  <si>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</si>
  <si>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</si>
  <si>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</si>
  <si>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</si>
  <si>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</si>
  <si>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</si>
  <si>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</si>
  <si>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</si>
  <si>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</si>
  <si>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</si>
  <si>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</si>
  <si>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</si>
  <si>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</si>
  <si>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</si>
  <si>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</si>
  <si>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</si>
  <si>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</si>
  <si>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</si>
  <si>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</si>
  <si>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</si>
  <si>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</si>
  <si>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</si>
  <si>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</si>
  <si>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</si>
  <si>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</si>
  <si>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</si>
  <si>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</si>
  <si>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</si>
  <si>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</si>
  <si>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</si>
  <si>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</si>
  <si>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</si>
  <si>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</si>
  <si>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</si>
  <si>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</si>
  <si>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</si>
  <si>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</si>
  <si>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</si>
  <si>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</si>
  <si>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</si>
  <si>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</si>
  <si>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</si>
  <si>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</si>
  <si>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</si>
  <si>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</si>
  <si>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</si>
  <si>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</si>
  <si>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</si>
  <si>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</si>
  <si>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</si>
  <si>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</si>
  <si>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</si>
  <si>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</si>
  <si>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</si>
  <si>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</si>
  <si>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</si>
  <si>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</si>
  <si>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</si>
  <si>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</si>
  <si>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</si>
  <si>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</si>
  <si>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</si>
  <si>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</si>
  <si>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</si>
  <si>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</si>
  <si>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</si>
  <si>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</si>
  <si>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</si>
  <si>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</si>
  <si>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</si>
  <si>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</si>
  <si>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</si>
  <si>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</si>
  <si>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</si>
  <si>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</si>
  <si>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</si>
  <si>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</si>
  <si>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</si>
  <si>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</si>
  <si>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</si>
  <si>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</si>
  <si>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</si>
  <si>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</si>
  <si>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</si>
  <si>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</si>
  <si>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</si>
  <si>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</si>
  <si>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</si>
  <si>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</si>
  <si>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</si>
  <si>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</si>
  <si>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</si>
  <si>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</si>
  <si>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</si>
  <si>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</si>
  <si>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</si>
  <si>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</si>
  <si>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</si>
  <si>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</si>
  <si>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</si>
  <si>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</si>
  <si>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</si>
  <si>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</si>
  <si>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</si>
  <si>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</si>
  <si>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</si>
  <si>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</si>
  <si>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</si>
  <si>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</si>
  <si>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</si>
  <si>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</si>
  <si>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</si>
  <si>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</si>
  <si>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</si>
  <si>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</si>
  <si>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</si>
  <si>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</si>
  <si>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</si>
  <si>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</si>
  <si>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</si>
  <si>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</si>
  <si>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</si>
  <si>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</si>
  <si>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</si>
  <si>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</si>
  <si>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</si>
  <si>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</si>
  <si>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</si>
  <si>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</si>
  <si>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</si>
  <si>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</si>
  <si>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</si>
  <si>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</si>
  <si>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</si>
  <si>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</si>
  <si>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</si>
  <si>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</si>
  <si>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</si>
  <si>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</si>
  <si>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</si>
  <si>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</si>
  <si>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</si>
  <si>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</si>
  <si>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</si>
  <si>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</si>
  <si>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</si>
  <si>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</si>
  <si>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</si>
  <si>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</si>
  <si>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</si>
  <si>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</si>
  <si>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</si>
  <si>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</si>
  <si>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</si>
  <si>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</si>
  <si>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</si>
  <si>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</si>
  <si>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</si>
  <si>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</si>
  <si>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</si>
  <si>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</si>
  <si>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</si>
  <si>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</si>
  <si>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</si>
  <si>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</si>
  <si>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</si>
  <si>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</si>
  <si>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</si>
  <si>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</si>
  <si>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</si>
  <si>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</si>
  <si>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</si>
  <si>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</si>
  <si>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</si>
  <si>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</si>
  <si>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</si>
  <si>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</si>
  <si>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</si>
  <si>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</si>
  <si>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</si>
  <si>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</si>
  <si>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</si>
  <si>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</si>
  <si>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</si>
  <si>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</si>
  <si>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</si>
  <si>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</si>
  <si>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</si>
  <si>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</si>
  <si>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</si>
  <si>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</si>
  <si>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</si>
  <si>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</si>
  <si>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</si>
  <si>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</si>
  <si>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</si>
  <si>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</si>
  <si>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</si>
  <si>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</si>
  <si>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</si>
  <si>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</si>
  <si>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</si>
  <si>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</si>
  <si>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</si>
  <si>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</si>
  <si>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</si>
  <si>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</si>
  <si>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</si>
  <si>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</si>
  <si>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</si>
  <si>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</si>
  <si>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</si>
  <si>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</si>
  <si>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</si>
  <si>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</si>
  <si>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</si>
  <si>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</si>
  <si>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</si>
  <si>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</si>
  <si>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</si>
  <si>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</si>
  <si>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</si>
  <si>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</si>
  <si>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</si>
  <si>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</si>
  <si>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</si>
  <si>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</si>
  <si>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</si>
  <si>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</si>
  <si>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</si>
  <si>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</si>
  <si>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</si>
  <si>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</si>
  <si>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</si>
  <si>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</si>
  <si>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</si>
  <si>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</si>
  <si>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</si>
  <si>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</si>
  <si>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</si>
  <si>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</si>
  <si>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</si>
  <si>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</si>
  <si>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</si>
  <si>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</si>
  <si>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</si>
  <si>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</si>
  <si>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</si>
  <si>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</si>
  <si>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</si>
  <si>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</si>
  <si>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</si>
  <si>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</si>
  <si>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</si>
  <si>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</si>
  <si>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</si>
  <si>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</si>
  <si>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</si>
  <si>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</si>
  <si>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</si>
  <si>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</si>
  <si>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</si>
  <si>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</si>
  <si>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</si>
  <si>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</si>
  <si>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</si>
  <si>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</si>
  <si>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</si>
  <si>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</si>
  <si>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</si>
  <si>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</si>
  <si>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</si>
  <si>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</si>
  <si>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</si>
  <si>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</si>
  <si>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</si>
  <si>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</si>
  <si>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</si>
  <si>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</si>
  <si>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</si>
  <si>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</si>
  <si>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</si>
  <si>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</si>
  <si>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</si>
  <si>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</si>
  <si>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</si>
  <si>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</si>
  <si>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</si>
  <si>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</si>
  <si>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</si>
  <si>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</si>
  <si>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</si>
  <si>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</si>
  <si>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</si>
  <si>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</si>
  <si>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</si>
  <si>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</si>
  <si>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</si>
  <si>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</si>
  <si>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</si>
  <si>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</si>
  <si>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</si>
  <si>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</si>
  <si>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</si>
  <si>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</si>
  <si>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</si>
  <si>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</si>
  <si>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</si>
  <si>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</si>
  <si>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</si>
  <si>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</si>
  <si>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</si>
  <si>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</si>
  <si>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</si>
  <si>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</si>
  <si>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</si>
  <si>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</si>
  <si>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</si>
  <si>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</si>
  <si>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</si>
  <si>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</si>
  <si>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</si>
  <si>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</si>
  <si>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</si>
  <si>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</si>
  <si>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</si>
  <si>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</si>
  <si>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</si>
  <si>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</si>
  <si>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</si>
  <si>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</si>
  <si>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</si>
  <si>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</si>
  <si>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</si>
  <si>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</si>
  <si>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</si>
  <si>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</si>
  <si>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</si>
  <si>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</si>
  <si>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</si>
  <si>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</si>
  <si>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</si>
  <si>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</si>
  <si>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</si>
  <si>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</si>
  <si>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</si>
  <si>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</si>
  <si>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</si>
  <si>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</si>
  <si>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</si>
  <si>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</si>
  <si>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</si>
  <si>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</si>
  <si>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</si>
  <si>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</si>
  <si>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</si>
  <si>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</si>
  <si>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</si>
  <si>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</si>
  <si>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</si>
  <si>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</si>
  <si>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</si>
  <si>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</si>
  <si>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</si>
  <si>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</si>
  <si>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</si>
  <si>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</si>
  <si>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</si>
  <si>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</si>
  <si>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</si>
  <si>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</si>
  <si>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</si>
  <si>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</si>
  <si>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</si>
  <si>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</si>
  <si>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</si>
  <si>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</si>
  <si>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</si>
  <si>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</si>
  <si>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</si>
  <si>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</si>
  <si>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</si>
  <si>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</si>
  <si>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</si>
  <si>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</si>
  <si>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</si>
  <si>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</si>
  <si>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</si>
  <si>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</si>
  <si>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</si>
  <si>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</si>
  <si>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</si>
  <si>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</si>
  <si>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</si>
  <si>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</si>
  <si>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</si>
  <si>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</si>
  <si>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</si>
  <si>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</si>
  <si>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</si>
  <si>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</si>
  <si>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</si>
  <si>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</si>
  <si>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</si>
  <si>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</si>
  <si>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</si>
  <si>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</si>
  <si>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</si>
  <si>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</si>
  <si>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</si>
  <si>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</si>
  <si>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</si>
  <si>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</si>
  <si>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</si>
  <si>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</si>
  <si>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</si>
  <si>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</si>
  <si>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</si>
  <si>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</si>
  <si>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</si>
  <si>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</si>
  <si>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</si>
  <si>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</si>
  <si>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</si>
  <si>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</si>
  <si>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</si>
  <si>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</si>
  <si>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</si>
  <si>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</si>
  <si>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</si>
  <si>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</si>
  <si>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</si>
  <si>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</si>
  <si>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</si>
  <si>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</si>
  <si>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</si>
  <si>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</si>
  <si>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</si>
  <si>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</si>
  <si>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</si>
  <si>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</si>
  <si>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</si>
  <si>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</si>
  <si>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</si>
  <si>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</si>
  <si>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</si>
  <si>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</si>
  <si>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</si>
  <si>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</si>
  <si>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</si>
  <si>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</si>
  <si>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</si>
  <si>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</si>
  <si>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</si>
  <si>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</si>
  <si>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</si>
  <si>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</si>
  <si>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</si>
  <si>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</si>
  <si>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</si>
  <si>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</si>
  <si>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</si>
  <si>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</si>
  <si>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</si>
  <si>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</si>
  <si>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</si>
  <si>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</si>
  <si>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</si>
  <si>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</si>
  <si>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</si>
  <si>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</si>
  <si>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</si>
  <si>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</si>
  <si>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</si>
  <si>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</si>
  <si>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</si>
  <si>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</si>
  <si>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</si>
  <si>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</si>
  <si>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</si>
  <si>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</si>
  <si>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</si>
  <si>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</si>
  <si>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</si>
  <si>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</si>
  <si>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</si>
  <si>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</si>
  <si>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</si>
  <si>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</si>
  <si>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</si>
  <si>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</si>
  <si>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</si>
  <si>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</si>
  <si>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</si>
  <si>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</si>
  <si>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</si>
  <si>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</si>
  <si>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</si>
  <si>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</si>
  <si>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</si>
  <si>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</si>
  <si>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</si>
  <si>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</si>
  <si>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</si>
  <si>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</si>
  <si>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</si>
  <si>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</si>
  <si>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</si>
  <si>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</si>
  <si>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</si>
  <si>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</si>
  <si>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</si>
  <si>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</si>
  <si>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</si>
  <si>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</si>
  <si>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</si>
  <si>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</si>
  <si>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</si>
  <si>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</si>
  <si>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</si>
  <si>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</si>
  <si>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</si>
  <si>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</si>
  <si>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</si>
  <si>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</si>
  <si>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</si>
  <si>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</si>
  <si>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</si>
  <si>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</si>
  <si>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</si>
  <si>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</si>
  <si>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</si>
  <si>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</si>
  <si>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</si>
  <si>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</si>
  <si>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</si>
  <si>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</si>
  <si>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</si>
  <si>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</si>
  <si>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</si>
  <si>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</si>
  <si>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</si>
  <si>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</si>
  <si>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</si>
  <si>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</si>
  <si>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</si>
  <si>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</si>
  <si>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</si>
  <si>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</si>
  <si>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</si>
  <si>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</si>
  <si>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</si>
  <si>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</si>
  <si>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</si>
  <si>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</si>
  <si>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</si>
  <si>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</si>
  <si>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</si>
  <si>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</si>
  <si>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</si>
  <si>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</si>
  <si>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</si>
  <si>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</si>
  <si>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</si>
  <si>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</si>
  <si>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</si>
  <si>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</si>
  <si>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</si>
  <si>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</si>
  <si>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</si>
  <si>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</si>
  <si>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</si>
  <si>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</si>
  <si>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</si>
  <si>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</si>
  <si>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</si>
  <si>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</si>
  <si>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</si>
  <si>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</si>
  <si>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</si>
  <si>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</si>
  <si>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</si>
  <si>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</si>
  <si>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</si>
  <si>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</si>
  <si>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</si>
  <si>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</si>
  <si>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</si>
  <si>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</si>
  <si>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</si>
  <si>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</si>
  <si>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</si>
  <si>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</si>
  <si>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</si>
  <si>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</si>
  <si>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</si>
  <si>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</si>
  <si>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</si>
  <si>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</si>
  <si>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</si>
  <si>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</si>
  <si>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</si>
  <si>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</si>
  <si>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</si>
  <si>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</si>
  <si>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</si>
  <si>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</si>
  <si>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</si>
  <si>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</si>
  <si>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</si>
  <si>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</si>
  <si>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</si>
  <si>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</si>
  <si>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</si>
  <si>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</si>
  <si>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</si>
  <si>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</si>
  <si>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</si>
  <si>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</si>
  <si>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</si>
  <si>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</si>
  <si>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</si>
  <si>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</si>
  <si>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</si>
  <si>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</si>
  <si>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</si>
  <si>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</si>
  <si>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</si>
  <si>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</si>
  <si>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</si>
  <si>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</si>
  <si>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</si>
  <si>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</si>
  <si>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</si>
  <si>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</si>
  <si>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</si>
  <si>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</si>
  <si>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</si>
  <si>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</si>
  <si>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</si>
  <si>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</si>
  <si>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</si>
  <si>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</si>
  <si>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</si>
  <si>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</si>
  <si>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</si>
  <si>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</si>
  <si>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</si>
  <si>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</si>
  <si>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</si>
  <si>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</si>
  <si>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</si>
  <si>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</si>
  <si>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</si>
  <si>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</si>
  <si>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</si>
  <si>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</si>
  <si>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</si>
  <si>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</si>
  <si>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</si>
  <si>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</si>
  <si>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</si>
  <si>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</si>
  <si>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</si>
  <si>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</si>
  <si>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</si>
  <si>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</si>
  <si>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</si>
  <si>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</si>
  <si>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</si>
  <si>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</si>
  <si>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</si>
  <si>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</si>
  <si>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</si>
  <si>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</si>
  <si>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</si>
  <si>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</si>
  <si>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</si>
  <si>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</si>
  <si>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</si>
  <si>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</si>
  <si>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</si>
  <si>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</si>
  <si>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</si>
  <si>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</si>
  <si>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</si>
  <si>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</si>
  <si>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</si>
  <si>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</si>
  <si>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</si>
  <si>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</si>
  <si>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</si>
  <si>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</si>
  <si>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</si>
  <si>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</si>
  <si>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</si>
  <si>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</si>
  <si>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</si>
  <si>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</si>
  <si>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</si>
  <si>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</si>
  <si>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</si>
  <si>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</si>
  <si>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</si>
  <si>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</si>
  <si>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</si>
  <si>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</si>
  <si>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</si>
  <si>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</si>
  <si>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</si>
  <si>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</si>
  <si>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</si>
  <si>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</si>
  <si>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</si>
  <si>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</si>
  <si>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</si>
  <si>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</si>
  <si>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</si>
  <si>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</si>
  <si>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</si>
  <si>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</si>
  <si>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</si>
  <si>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</si>
  <si>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</si>
  <si>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</si>
  <si>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</si>
  <si>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</si>
  <si>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</si>
  <si>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</si>
  <si>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</si>
  <si>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</si>
  <si>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</si>
  <si>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</si>
  <si>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</si>
  <si>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</si>
  <si>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</si>
  <si>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</si>
  <si>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</si>
  <si>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</si>
  <si>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</si>
  <si>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</si>
  <si>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</si>
  <si>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</si>
  <si>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</si>
  <si>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</si>
  <si>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</si>
  <si>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</si>
  <si>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</si>
  <si>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</si>
  <si>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</si>
  <si>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</si>
  <si>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</si>
  <si>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</si>
  <si>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</si>
  <si>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</si>
  <si>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</si>
  <si>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</si>
  <si>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</si>
  <si>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</si>
  <si>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</si>
  <si>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</si>
  <si>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</si>
  <si>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</si>
  <si>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</si>
  <si>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</si>
  <si>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</si>
  <si>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</si>
  <si>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</si>
  <si>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</si>
  <si>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</si>
  <si>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</si>
  <si>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</si>
  <si>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</si>
  <si>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</si>
  <si>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</si>
  <si>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</si>
  <si>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</si>
  <si>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</si>
  <si>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</si>
  <si>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</si>
  <si>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</si>
  <si>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</si>
  <si>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</si>
  <si>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</si>
  <si>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</si>
  <si>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</si>
  <si>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</si>
  <si>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</si>
  <si>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</si>
  <si>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</si>
  <si>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</si>
  <si>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</si>
  <si>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</si>
  <si>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</si>
  <si>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</si>
  <si>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</si>
  <si>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</si>
  <si>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</si>
  <si>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</si>
  <si>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</si>
  <si>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</si>
  <si>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</si>
  <si>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</si>
  <si>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</si>
  <si>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</si>
  <si>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</si>
  <si>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</si>
  <si>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</si>
  <si>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</si>
  <si>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</si>
  <si>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</si>
  <si>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</si>
  <si>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</si>
  <si>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</si>
  <si>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</si>
  <si>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</si>
  <si>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</si>
  <si>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</si>
  <si>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</si>
  <si>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</si>
  <si>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</si>
  <si>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</si>
  <si>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</si>
  <si>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</si>
  <si>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</si>
  <si>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</si>
  <si>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</si>
  <si>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</si>
  <si>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</si>
  <si>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</si>
  <si>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</si>
  <si>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</si>
  <si>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</si>
  <si>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</si>
  <si>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</si>
  <si>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</si>
  <si>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</si>
  <si>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</si>
  <si>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</si>
  <si>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</si>
  <si>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</si>
  <si>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</si>
  <si>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</si>
  <si>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</si>
  <si>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</si>
  <si>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</si>
  <si>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</si>
  <si>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</si>
  <si>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</si>
  <si>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</si>
  <si>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</si>
  <si>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</si>
  <si>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</si>
  <si>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</si>
  <si>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</si>
  <si>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</si>
  <si>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</si>
  <si>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</si>
  <si>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</si>
  <si>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</si>
  <si>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</si>
  <si>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</si>
  <si>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</si>
  <si>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</si>
  <si>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</si>
  <si>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</si>
  <si>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</si>
  <si>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</si>
  <si>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</si>
  <si>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</si>
  <si>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</si>
  <si>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</si>
  <si>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</si>
  <si>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</si>
  <si>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</si>
  <si>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</si>
  <si>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</si>
  <si>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</si>
  <si>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</si>
  <si>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</si>
  <si>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</si>
  <si>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</si>
  <si>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</si>
  <si>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</si>
  <si>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</si>
  <si>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</si>
  <si>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</si>
  <si>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</si>
  <si>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</si>
  <si>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</si>
  <si>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</si>
  <si>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</si>
  <si>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</si>
  <si>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</si>
  <si>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</si>
  <si>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</si>
  <si>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</si>
  <si>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</si>
  <si>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</si>
  <si>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</si>
  <si>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</si>
  <si>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</si>
  <si>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</si>
  <si>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</si>
  <si>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</si>
  <si>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</si>
  <si>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</si>
  <si>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</si>
  <si>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</si>
  <si>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</si>
  <si>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</si>
  <si>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</si>
  <si>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</si>
  <si>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</si>
  <si>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</si>
  <si>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</si>
  <si>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</si>
  <si>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</si>
  <si>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</si>
  <si>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</si>
  <si>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</si>
  <si>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</si>
  <si>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</si>
  <si>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</si>
  <si>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</si>
  <si>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</si>
  <si>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</si>
  <si>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</si>
  <si>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</si>
  <si>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</si>
  <si>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</si>
  <si>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</si>
  <si>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</si>
  <si>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</si>
  <si>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</si>
  <si>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</si>
  <si>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</si>
  <si>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</si>
  <si>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</si>
  <si>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</si>
  <si>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</si>
  <si>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</si>
  <si>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</si>
  <si>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</si>
  <si>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</si>
  <si>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</si>
  <si>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</si>
  <si>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</si>
  <si>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</si>
  <si>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</si>
  <si>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</si>
  <si>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</si>
  <si>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</si>
  <si>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</si>
  <si>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</si>
  <si>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</si>
  <si>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</si>
  <si>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</si>
  <si>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</si>
  <si>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</si>
  <si>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</si>
  <si>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</si>
  <si>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</si>
  <si>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</si>
  <si>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</si>
  <si>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</si>
  <si>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</si>
  <si>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</si>
  <si>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</si>
  <si>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</si>
  <si>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</si>
  <si>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</si>
  <si>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</si>
  <si>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</si>
  <si>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</si>
  <si>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</si>
  <si>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</si>
  <si>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</si>
  <si>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</si>
  <si>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</si>
  <si>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</si>
  <si>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</si>
  <si>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</si>
  <si>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</si>
  <si>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</si>
  <si>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</si>
  <si>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</si>
  <si>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</si>
  <si>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</si>
  <si>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</si>
  <si>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</si>
  <si>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</si>
  <si>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</si>
  <si>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</si>
  <si>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</si>
  <si>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</si>
  <si>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</si>
  <si>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</si>
  <si>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</si>
  <si>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</si>
  <si>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</si>
  <si>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</si>
  <si>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</si>
  <si>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</si>
  <si>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</si>
  <si>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</si>
  <si>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</si>
  <si>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</si>
  <si>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</si>
  <si>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</si>
  <si>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</si>
  <si>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</si>
  <si>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</si>
  <si>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</si>
  <si>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</si>
  <si>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</si>
  <si>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</si>
  <si>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</si>
  <si>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</si>
  <si>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</si>
  <si>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</si>
  <si>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</si>
  <si>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</si>
  <si>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</si>
  <si>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</si>
  <si>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</si>
  <si>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</si>
  <si>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</si>
  <si>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</si>
  <si>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</si>
  <si>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</si>
  <si>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</si>
  <si>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</si>
  <si>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</si>
  <si>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</si>
  <si>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</si>
  <si>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</si>
  <si>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</si>
  <si>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</si>
  <si>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</si>
  <si>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</si>
  <si>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</si>
  <si>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</si>
  <si>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</si>
  <si>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</si>
  <si>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</si>
  <si>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</si>
  <si>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</si>
  <si>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</si>
  <si>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</si>
  <si>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</si>
  <si>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</si>
  <si>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</si>
  <si>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</si>
  <si>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</si>
  <si>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</si>
  <si>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</si>
  <si>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</si>
  <si>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</si>
  <si>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</si>
  <si>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</si>
  <si>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</si>
  <si>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</si>
  <si>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</si>
  <si>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</si>
  <si>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</si>
  <si>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</si>
  <si>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</si>
  <si>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</si>
  <si>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</si>
  <si>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</si>
  <si>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</si>
  <si>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</si>
  <si>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</si>
  <si>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</si>
  <si>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</si>
  <si>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</si>
  <si>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</si>
  <si>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</si>
  <si>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</si>
  <si>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</si>
  <si>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</si>
  <si>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</si>
  <si>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</si>
  <si>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</si>
  <si>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</si>
  <si>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</si>
  <si>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</si>
  <si>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</si>
  <si>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</si>
  <si>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</si>
  <si>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</si>
  <si>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</si>
  <si>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</si>
  <si>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</si>
  <si>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</si>
  <si>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</si>
  <si>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</si>
  <si>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</si>
  <si>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</si>
  <si>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</si>
  <si>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</si>
  <si>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</si>
  <si>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</si>
  <si>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</si>
  <si>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</si>
  <si>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</si>
  <si>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</si>
  <si>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</si>
  <si>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</si>
  <si>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</si>
  <si>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</si>
  <si>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</si>
  <si>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</si>
  <si>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</si>
  <si>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</si>
  <si>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</si>
  <si>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</si>
  <si>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</si>
  <si>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</si>
  <si>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</si>
  <si>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</si>
  <si>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</si>
  <si>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</si>
  <si>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</si>
  <si>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</si>
  <si>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</si>
  <si>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</si>
  <si>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</si>
  <si>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</si>
  <si>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</si>
  <si>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</si>
  <si>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</si>
  <si>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</si>
  <si>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</si>
  <si>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</si>
  <si>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</si>
  <si>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</si>
  <si>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</si>
  <si>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</si>
  <si>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</si>
  <si>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</si>
  <si>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</si>
  <si>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</si>
  <si>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</si>
  <si>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</si>
  <si>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</si>
  <si>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</si>
  <si>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</si>
  <si>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</si>
  <si>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</si>
  <si>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</si>
  <si>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</si>
  <si>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</si>
  <si>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</si>
  <si>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</si>
  <si>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</si>
  <si>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</si>
  <si>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</si>
  <si>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</si>
  <si>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</si>
  <si>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</si>
  <si>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</si>
  <si>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</si>
  <si>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</si>
  <si>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</si>
  <si>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</si>
  <si>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</si>
  <si>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</si>
  <si>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</si>
  <si>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</si>
  <si>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</si>
  <si>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</si>
  <si>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</si>
  <si>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</si>
  <si>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</si>
  <si>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</si>
  <si>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</si>
  <si>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</si>
  <si>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</si>
  <si>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</si>
  <si>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</si>
  <si>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</si>
  <si>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</si>
  <si>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</si>
  <si>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</si>
  <si>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</si>
  <si>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</si>
  <si>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</si>
  <si>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</si>
  <si>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</si>
  <si>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</si>
  <si>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</si>
  <si>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</si>
  <si>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</si>
  <si>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</si>
  <si>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</si>
  <si>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</si>
  <si>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</si>
  <si>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</si>
  <si>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</si>
  <si>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</si>
  <si>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</si>
  <si>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</si>
  <si>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</si>
  <si>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</si>
  <si>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</si>
  <si>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</si>
  <si>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</si>
  <si>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</si>
  <si>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</si>
  <si>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</si>
  <si>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</si>
  <si>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</si>
  <si>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</si>
  <si>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</si>
  <si>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</si>
  <si>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</si>
  <si>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</si>
  <si>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</si>
  <si>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</si>
  <si>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</si>
  <si>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</si>
  <si>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</si>
  <si>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</si>
  <si>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</si>
  <si>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</si>
  <si>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</si>
  <si>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</si>
  <si>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</si>
  <si>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</si>
  <si>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</si>
  <si>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</si>
  <si>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</si>
  <si>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</si>
  <si>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</si>
  <si>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</si>
  <si>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</si>
  <si>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</si>
  <si>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</si>
  <si>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</si>
  <si>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</si>
  <si>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</si>
  <si>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</si>
  <si>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</si>
  <si>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</si>
  <si>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</si>
  <si>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</si>
  <si>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</si>
  <si>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</si>
  <si>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</si>
  <si>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</si>
  <si>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</si>
  <si>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</si>
  <si>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</si>
  <si>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</si>
  <si>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</si>
  <si>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</si>
  <si>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</si>
  <si>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</si>
  <si>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</si>
  <si>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</si>
  <si>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</si>
  <si>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</si>
  <si>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</si>
  <si>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</si>
  <si>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</si>
  <si>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</si>
  <si>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</si>
  <si>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</si>
  <si>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</si>
  <si>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</si>
  <si>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</si>
  <si>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</si>
  <si>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</si>
  <si>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</si>
  <si>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</si>
  <si>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</si>
  <si>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</si>
  <si>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</si>
  <si>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</si>
  <si>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</si>
  <si>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</si>
  <si>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</si>
  <si>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</si>
  <si>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</si>
  <si>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</si>
  <si>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</si>
  <si>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</si>
  <si>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</si>
  <si>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</si>
  <si>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</si>
  <si>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</si>
  <si>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</si>
  <si>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</si>
  <si>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</si>
  <si>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</si>
  <si>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</si>
  <si>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</si>
  <si>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</si>
  <si>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</si>
  <si>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</si>
  <si>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</si>
  <si>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</si>
  <si>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</si>
  <si>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</si>
  <si>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</si>
  <si>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</si>
  <si>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</si>
  <si>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</si>
  <si>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</si>
  <si>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</si>
  <si>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</si>
  <si>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</si>
  <si>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</si>
  <si>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</si>
  <si>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</si>
  <si>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</si>
  <si>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</si>
  <si>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</si>
  <si>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</si>
  <si>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</si>
  <si>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</si>
  <si>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</si>
  <si>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</si>
  <si>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</si>
  <si>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</si>
  <si>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</si>
  <si>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</si>
  <si>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</si>
  <si>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</si>
  <si>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</si>
  <si>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</si>
  <si>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</si>
  <si>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</si>
  <si>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</si>
  <si>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</si>
  <si>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</si>
  <si>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</si>
  <si>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</si>
  <si>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</si>
  <si>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</si>
  <si>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</si>
  <si>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</si>
  <si>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</si>
  <si>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</si>
  <si>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</si>
  <si>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</si>
  <si>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</si>
  <si>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</si>
  <si>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</si>
  <si>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</si>
  <si>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</si>
  <si>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</si>
  <si>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</si>
  <si>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</si>
  <si>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</si>
  <si>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</si>
  <si>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</si>
  <si>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</si>
  <si>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</si>
  <si>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</si>
  <si>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</si>
  <si>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</si>
  <si>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</si>
  <si>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</si>
  <si>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</si>
  <si>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</si>
  <si>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</si>
  <si>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</si>
  <si>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</si>
  <si>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</si>
  <si>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</si>
  <si>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</si>
  <si>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</si>
  <si>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</si>
  <si>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</si>
  <si>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</si>
  <si>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</si>
  <si>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</si>
  <si>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</si>
  <si>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</si>
  <si>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</si>
  <si>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</si>
  <si>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</si>
  <si>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</si>
  <si>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</si>
  <si>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</si>
  <si>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</si>
  <si>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</si>
  <si>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</si>
  <si>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</si>
  <si>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</si>
  <si>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</si>
  <si>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</si>
  <si>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</si>
  <si>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</si>
  <si>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</si>
  <si>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</si>
  <si>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</si>
  <si>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</si>
  <si>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</si>
  <si>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</si>
  <si>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</si>
  <si>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</si>
  <si>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</si>
  <si>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</si>
  <si>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</si>
  <si>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</si>
  <si>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</si>
  <si>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</si>
  <si>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</si>
  <si>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</si>
  <si>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</si>
  <si>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</si>
  <si>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</si>
  <si>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</si>
  <si>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</si>
  <si>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</si>
  <si>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</si>
  <si>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</si>
  <si>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</si>
  <si>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</si>
  <si>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</si>
  <si>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</si>
  <si>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</si>
  <si>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</si>
  <si>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</si>
  <si>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</si>
  <si>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</si>
  <si>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</si>
  <si>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</si>
  <si>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</si>
  <si>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</si>
  <si>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</si>
  <si>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</si>
  <si>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</si>
  <si>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</si>
  <si>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</si>
  <si>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</si>
  <si>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</si>
  <si>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</si>
  <si>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</si>
  <si>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</si>
  <si>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</si>
  <si>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</si>
  <si>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</si>
  <si>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</si>
  <si>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</si>
  <si>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</si>
  <si>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</si>
  <si>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</si>
  <si>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</si>
  <si>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</si>
  <si>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</si>
  <si>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</si>
  <si>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</si>
  <si>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</si>
  <si>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</si>
  <si>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</si>
  <si>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</si>
  <si>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</si>
  <si>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</si>
  <si>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</si>
  <si>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</si>
  <si>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</si>
  <si>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</si>
  <si>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</si>
  <si>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</si>
  <si>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</si>
  <si>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</si>
  <si>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</si>
  <si>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</si>
  <si>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</si>
  <si>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</si>
  <si>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</si>
  <si>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</si>
  <si>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</si>
  <si>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</si>
  <si>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</si>
  <si>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</si>
  <si>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</si>
  <si>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</si>
  <si>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</si>
  <si>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</si>
  <si>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</si>
  <si>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</si>
  <si>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</si>
  <si>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</si>
  <si>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</si>
  <si>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</si>
  <si>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</si>
  <si>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</si>
  <si>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</si>
  <si>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</si>
  <si>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</si>
  <si>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</si>
  <si>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</si>
  <si>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</si>
  <si>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</si>
  <si>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</si>
  <si>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</si>
  <si>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</si>
  <si>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</si>
  <si>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</si>
  <si>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</si>
  <si>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</si>
  <si>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</si>
  <si>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</si>
  <si>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</si>
  <si>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</si>
  <si>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</si>
  <si>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</si>
  <si>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</si>
  <si>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</si>
  <si>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</si>
  <si>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</si>
  <si>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</si>
  <si>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</si>
  <si>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</si>
  <si>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</si>
  <si>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</si>
  <si>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</si>
  <si>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</si>
  <si>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</si>
  <si>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</si>
  <si>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</si>
  <si>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</si>
  <si>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</si>
  <si>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</si>
  <si>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</si>
  <si>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</si>
  <si>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</si>
  <si>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</si>
  <si>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</si>
  <si>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</si>
  <si>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</si>
  <si>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</si>
  <si>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</si>
  <si>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</si>
  <si>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</si>
  <si>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</si>
  <si>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</si>
  <si>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</si>
  <si>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</si>
  <si>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</si>
  <si>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</si>
  <si>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</si>
  <si>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</si>
  <si>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</si>
  <si>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</si>
  <si>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</si>
  <si>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</si>
  <si>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</si>
  <si>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</si>
  <si>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</si>
  <si>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</si>
  <si>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</si>
  <si>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</si>
  <si>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</si>
  <si>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</si>
  <si>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</si>
  <si>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</si>
  <si>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</si>
  <si>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</si>
  <si>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</si>
  <si>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</si>
  <si>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</si>
  <si>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</si>
  <si>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</si>
  <si>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</si>
  <si>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</si>
  <si>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</si>
  <si>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</si>
  <si>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</si>
  <si>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</si>
  <si>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</si>
  <si>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</si>
  <si>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</si>
  <si>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</si>
  <si>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</si>
  <si>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</si>
  <si>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</si>
  <si>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</si>
  <si>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</si>
  <si>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</si>
  <si>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</si>
  <si>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</si>
  <si>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</si>
  <si>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</si>
  <si>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</si>
  <si>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</si>
  <si>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</si>
  <si>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</si>
  <si>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</si>
  <si>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</si>
  <si>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</si>
  <si>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</si>
  <si>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</si>
  <si>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</si>
  <si>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</si>
  <si>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</si>
  <si>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</si>
  <si>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</si>
  <si>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</si>
  <si>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</si>
  <si>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</si>
  <si>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</si>
  <si>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</si>
  <si>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</si>
  <si>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</si>
  <si>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</si>
  <si>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</si>
  <si>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</si>
  <si>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</si>
  <si>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</si>
  <si>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</si>
  <si>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</si>
  <si>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</si>
  <si>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</si>
  <si>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</si>
  <si>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</si>
  <si>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</si>
  <si>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</si>
  <si>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</si>
  <si>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</si>
  <si>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</si>
  <si>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</si>
  <si>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</si>
  <si>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</si>
  <si>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</si>
  <si>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</si>
  <si>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</si>
  <si>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</si>
  <si>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</si>
  <si>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</si>
  <si>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</si>
  <si>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</si>
  <si>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</si>
  <si>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</si>
  <si>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</si>
  <si>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</si>
  <si>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</si>
  <si>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</si>
  <si>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</si>
  <si>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</si>
  <si>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</si>
  <si>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</si>
  <si>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</si>
  <si>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</si>
  <si>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</si>
  <si>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</si>
  <si>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</si>
  <si>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</si>
  <si>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</si>
  <si>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</si>
  <si>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</si>
  <si>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</si>
  <si>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</si>
  <si>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</si>
  <si>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</si>
  <si>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</si>
  <si>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</si>
  <si>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</si>
  <si>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</si>
  <si>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</si>
  <si>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</si>
  <si>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</si>
  <si>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</si>
  <si>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</si>
  <si>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</si>
  <si>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</si>
  <si>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</si>
  <si>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</si>
  <si>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</si>
  <si>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</si>
  <si>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</si>
  <si>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</si>
  <si>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</si>
  <si>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</si>
  <si>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</si>
  <si>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</si>
  <si>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</si>
  <si>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</si>
  <si>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</si>
  <si>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</si>
  <si>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</si>
  <si>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</si>
  <si>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</si>
  <si>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</si>
  <si>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</si>
  <si>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</si>
  <si>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</si>
  <si>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</si>
  <si>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</si>
  <si>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</si>
  <si>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</si>
  <si>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</si>
  <si>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</si>
  <si>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</si>
  <si>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</si>
  <si>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</si>
  <si>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</si>
  <si>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</si>
  <si>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</si>
  <si>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</si>
  <si>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</si>
  <si>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</si>
  <si>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</si>
  <si>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</si>
  <si>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</si>
  <si>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</si>
  <si>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</si>
  <si>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</si>
  <si>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</si>
  <si>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</si>
  <si>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</si>
  <si>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</si>
  <si>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</si>
  <si>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</si>
  <si>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</si>
  <si>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</si>
  <si>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</si>
  <si>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</si>
  <si>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</si>
  <si>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</si>
  <si>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</si>
  <si>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</si>
  <si>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</si>
  <si>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</si>
  <si>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</si>
  <si>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</si>
  <si>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</si>
  <si>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</si>
  <si>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</si>
  <si>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</si>
  <si>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</si>
  <si>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</si>
  <si>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</si>
  <si>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</si>
  <si>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</si>
  <si>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</si>
  <si>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</si>
  <si>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</si>
  <si>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</si>
  <si>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</si>
  <si>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</si>
  <si>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</si>
  <si>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</si>
  <si>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</si>
  <si>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</si>
  <si>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</si>
  <si>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</si>
  <si>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</si>
  <si>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</si>
  <si>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</si>
  <si>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</si>
  <si>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</si>
  <si>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</si>
  <si>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</si>
  <si>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</si>
  <si>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</si>
  <si>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</si>
  <si>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</si>
  <si>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</si>
  <si>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</si>
  <si>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</si>
  <si>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</si>
  <si>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</si>
  <si>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</si>
  <si>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</si>
  <si>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</si>
  <si>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</si>
  <si>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</si>
  <si>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</si>
  <si>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</si>
  <si>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</si>
  <si>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</si>
  <si>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</si>
  <si>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</si>
  <si>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</si>
  <si>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</si>
  <si>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</si>
  <si>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</si>
  <si>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</si>
  <si>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</si>
  <si>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</si>
  <si>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</si>
  <si>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</si>
  <si>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</si>
  <si>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</si>
  <si>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</si>
  <si>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</si>
  <si>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</si>
  <si>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</si>
  <si>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</si>
  <si>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</si>
  <si>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</si>
  <si>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</si>
  <si>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</si>
  <si>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</si>
  <si>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</si>
  <si>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</si>
  <si>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</si>
  <si>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</si>
  <si>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</si>
  <si>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</si>
  <si>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</si>
  <si>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</si>
  <si>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</si>
  <si>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</si>
  <si>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</si>
  <si>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</si>
  <si>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</si>
  <si>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</si>
  <si>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</si>
  <si>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</si>
  <si>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</si>
  <si>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</si>
  <si>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</si>
  <si>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</si>
  <si>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</si>
  <si>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</si>
  <si>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</si>
  <si>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</si>
  <si>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</si>
  <si>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</si>
  <si>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</si>
  <si>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</si>
  <si>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</si>
  <si>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</si>
  <si>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</si>
  <si>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</si>
  <si>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</si>
  <si>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</si>
  <si>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</si>
  <si>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</si>
  <si>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</si>
  <si>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</si>
  <si>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</si>
  <si>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</si>
  <si>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</si>
  <si>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</si>
  <si>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</si>
  <si>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</si>
  <si>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</si>
  <si>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</si>
  <si>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</si>
  <si>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</si>
  <si>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</si>
  <si>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</si>
  <si>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</si>
  <si>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</si>
  <si>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</si>
  <si>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</si>
  <si>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</si>
  <si>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</si>
  <si>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</si>
  <si>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</si>
  <si>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</si>
  <si>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</si>
  <si>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</si>
  <si>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</si>
  <si>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</si>
  <si>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</si>
  <si>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</si>
  <si>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</si>
  <si>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</si>
  <si>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</si>
  <si>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</si>
  <si>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</si>
  <si>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</si>
  <si>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</si>
  <si>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</si>
  <si>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</si>
  <si>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</si>
  <si>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</si>
  <si>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</si>
  <si>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</si>
  <si>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</si>
  <si>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</si>
  <si>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</si>
  <si>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</si>
  <si>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</si>
  <si>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</si>
  <si>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</si>
  <si>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</si>
  <si>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</si>
  <si>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</si>
  <si>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</si>
  <si>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</si>
  <si>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</si>
  <si>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</si>
  <si>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</si>
  <si>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</si>
  <si>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</si>
  <si>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</si>
  <si>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</si>
  <si>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</si>
  <si>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</si>
  <si>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</si>
  <si>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</si>
  <si>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</si>
  <si>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</si>
  <si>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</si>
  <si>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</si>
  <si>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</si>
  <si>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</si>
  <si>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</si>
  <si>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</si>
  <si>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</si>
  <si>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</si>
  <si>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</si>
  <si>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</si>
  <si>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</si>
  <si>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</si>
  <si>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</si>
  <si>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</si>
  <si>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</si>
  <si>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</si>
  <si>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</si>
  <si>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</si>
  <si>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</si>
  <si>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</si>
  <si>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</si>
  <si>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</si>
  <si>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</si>
  <si>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</si>
  <si>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</si>
  <si>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</si>
  <si>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</si>
  <si>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</si>
  <si>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</si>
  <si>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</si>
  <si>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</si>
  <si>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</si>
  <si>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</si>
  <si>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</si>
  <si>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</si>
  <si>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</si>
  <si>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</si>
  <si>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</si>
  <si>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</si>
  <si>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</si>
  <si>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</si>
  <si>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</si>
  <si>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</si>
  <si>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</si>
  <si>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</si>
  <si>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</si>
  <si>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</si>
  <si>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</si>
  <si>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</si>
  <si>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</si>
  <si>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</si>
  <si>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</si>
  <si>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</si>
  <si>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</si>
  <si>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</si>
  <si>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</si>
  <si>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</si>
  <si>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</si>
  <si>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</si>
  <si>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</si>
  <si>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</si>
  <si>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</si>
  <si>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</si>
  <si>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</si>
  <si>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</si>
  <si>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</si>
  <si>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</si>
  <si>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</si>
  <si>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</si>
  <si>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</si>
  <si>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</si>
  <si>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</si>
  <si>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</si>
  <si>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</si>
  <si>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</si>
  <si>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</si>
  <si>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</si>
  <si>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</si>
  <si>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</si>
  <si>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</si>
  <si>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</si>
  <si>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</si>
  <si>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</si>
  <si>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</si>
  <si>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</si>
  <si>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</si>
  <si>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</si>
  <si>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</si>
  <si>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</si>
  <si>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</si>
  <si>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</si>
  <si>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</si>
  <si>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</si>
  <si>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</si>
  <si>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</si>
  <si>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</si>
  <si>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</si>
  <si>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</si>
  <si>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</si>
  <si>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</si>
  <si>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</si>
  <si>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</si>
  <si>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</si>
  <si>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</si>
  <si>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</si>
  <si>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</si>
  <si>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</si>
  <si>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</si>
  <si>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</si>
  <si>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</si>
  <si>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</si>
  <si>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</si>
  <si>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</si>
  <si>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</si>
  <si>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</si>
  <si>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</si>
  <si>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</si>
  <si>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</si>
  <si>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</si>
  <si>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</si>
  <si>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</si>
  <si>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</si>
  <si>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</si>
  <si>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</si>
  <si>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</si>
  <si>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</si>
  <si>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</si>
  <si>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</si>
  <si>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</si>
  <si>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</si>
  <si>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</si>
  <si>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</si>
  <si>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</si>
  <si>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</si>
  <si>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</si>
  <si>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</si>
  <si>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</si>
  <si>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</si>
  <si>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</si>
  <si>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</si>
  <si>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</si>
  <si>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</si>
  <si>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</si>
  <si>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</si>
  <si>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</si>
  <si>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</si>
  <si>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</si>
  <si>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</si>
  <si>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</si>
  <si>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</si>
  <si>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</si>
  <si>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</si>
  <si>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</si>
  <si>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</si>
  <si>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</si>
  <si>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</si>
  <si>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</si>
  <si>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</si>
  <si>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</si>
  <si>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</si>
  <si>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</si>
  <si>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</si>
  <si>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</si>
  <si>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</si>
  <si>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</si>
  <si>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</si>
  <si>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</si>
  <si>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</si>
  <si>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</si>
  <si>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</si>
  <si>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</si>
  <si>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</si>
  <si>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</si>
  <si>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</si>
  <si>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</si>
  <si>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</si>
  <si>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</si>
  <si>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</si>
  <si>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</si>
  <si>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</si>
  <si>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</si>
  <si>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</si>
  <si>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</si>
  <si>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</si>
  <si>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</si>
  <si>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</si>
  <si>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</si>
  <si>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</si>
  <si>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</si>
  <si>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</si>
  <si>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</si>
  <si>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</si>
  <si>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</si>
  <si>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</si>
  <si>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</si>
  <si>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</si>
  <si>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</si>
  <si>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</si>
  <si>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</si>
  <si>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</si>
  <si>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</si>
  <si>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</si>
  <si>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</si>
  <si>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</si>
  <si>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</si>
  <si>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</si>
  <si>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</si>
  <si>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</si>
  <si>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</si>
  <si>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</si>
  <si>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</si>
  <si>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</si>
  <si>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</si>
  <si>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</si>
  <si>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</si>
  <si>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</si>
  <si>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</si>
  <si>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</si>
  <si>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</si>
  <si>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</si>
  <si>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</si>
  <si>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</si>
  <si>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</si>
  <si>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</si>
  <si>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</si>
  <si>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</si>
  <si>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</si>
  <si>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</si>
  <si>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</si>
  <si>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</si>
  <si>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</si>
  <si>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</si>
  <si>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</si>
  <si>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</si>
  <si>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</si>
  <si>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</si>
  <si>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</si>
  <si>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</si>
  <si>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</si>
  <si>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</si>
  <si>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</si>
  <si>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</si>
  <si>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</si>
  <si>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</si>
  <si>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</si>
  <si>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</si>
  <si>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</si>
  <si>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</si>
  <si>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</si>
  <si>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</si>
  <si>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</si>
  <si>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</si>
  <si>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</si>
  <si>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</si>
  <si>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</si>
  <si>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</si>
  <si>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</si>
  <si>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</si>
  <si>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</si>
  <si>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</si>
  <si>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</si>
  <si>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</si>
  <si>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</si>
  <si>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</si>
  <si>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</si>
  <si>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</si>
  <si>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</si>
  <si>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</si>
  <si>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</si>
  <si>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</si>
  <si>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</si>
  <si>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</si>
  <si>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</si>
  <si>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</si>
  <si>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</si>
  <si>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</si>
  <si>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</si>
  <si>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</si>
  <si>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</si>
  <si>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</si>
  <si>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</si>
  <si>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</si>
  <si>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</si>
  <si>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</si>
  <si>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</si>
  <si>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</si>
  <si>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</si>
  <si>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</si>
  <si>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</si>
  <si>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</si>
  <si>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</si>
  <si>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</si>
  <si>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</si>
  <si>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</si>
  <si>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</si>
  <si>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</si>
  <si>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</si>
  <si>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</si>
  <si>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</si>
  <si>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</si>
  <si>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</si>
  <si>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</si>
  <si>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</si>
  <si>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</si>
  <si>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</si>
  <si>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</si>
  <si>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</si>
  <si>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</si>
  <si>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</si>
  <si>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</si>
  <si>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</si>
  <si>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</si>
  <si>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</si>
  <si>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</si>
  <si>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</si>
  <si>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</si>
  <si>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</si>
  <si>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</si>
  <si>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</si>
  <si>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</si>
  <si>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</si>
  <si>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</si>
  <si>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</si>
  <si>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</si>
  <si>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</si>
  <si>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</si>
  <si>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</si>
  <si>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</si>
  <si>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</si>
  <si>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</si>
  <si>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</si>
  <si>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</si>
  <si>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</si>
  <si>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</si>
  <si>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</si>
  <si>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</si>
  <si>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</si>
  <si>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</si>
  <si>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</si>
  <si>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</si>
  <si>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</si>
  <si>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</si>
  <si>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</si>
  <si>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</si>
  <si>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</si>
  <si>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</si>
  <si>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</si>
  <si>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</si>
  <si>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</si>
  <si>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</si>
  <si>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</si>
  <si>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</si>
  <si>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</si>
  <si>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</si>
  <si>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</si>
  <si>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</si>
  <si>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</si>
  <si>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</si>
  <si>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</si>
  <si>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</si>
  <si>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</si>
  <si>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</si>
  <si>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</si>
  <si>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</si>
  <si>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</si>
  <si>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</si>
  <si>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</si>
  <si>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</si>
  <si>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</si>
  <si>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</si>
  <si>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</si>
  <si>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</si>
  <si>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</si>
  <si>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</si>
  <si>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</si>
  <si>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</si>
  <si>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</si>
  <si>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</si>
  <si>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</si>
  <si>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</si>
  <si>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</si>
  <si>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</si>
  <si>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</si>
  <si>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</si>
  <si>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</si>
  <si>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</si>
  <si>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</si>
  <si>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</si>
  <si>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</si>
  <si>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</si>
  <si>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</si>
  <si>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</si>
  <si>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</si>
  <si>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</si>
  <si>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</si>
  <si>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</si>
  <si>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</si>
  <si>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</si>
  <si>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</si>
  <si>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</si>
  <si>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</si>
  <si>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</si>
  <si>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</si>
  <si>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</si>
  <si>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</si>
  <si>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</si>
  <si>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</si>
  <si>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</si>
  <si>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</si>
  <si>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</si>
  <si>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</si>
  <si>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</si>
  <si>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</si>
  <si>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</si>
  <si>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</si>
  <si>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</si>
  <si>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</si>
  <si>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</si>
  <si>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</si>
  <si>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</si>
  <si>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</si>
  <si>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</si>
  <si>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</si>
  <si>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</si>
  <si>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</si>
  <si>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</si>
  <si>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</si>
  <si>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</si>
  <si>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</si>
  <si>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</si>
  <si>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</si>
  <si>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</si>
  <si>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</si>
  <si>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</si>
  <si>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</si>
  <si>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</si>
  <si>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</si>
  <si>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</si>
  <si>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</si>
  <si>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</si>
  <si>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</si>
  <si>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</si>
  <si>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</si>
  <si>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</si>
  <si>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</si>
  <si>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</si>
  <si>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</si>
  <si>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</si>
  <si>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</si>
  <si>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</si>
  <si>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</si>
  <si>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</si>
  <si>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</si>
  <si>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</si>
  <si>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</si>
  <si>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</si>
  <si>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</si>
  <si>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</si>
  <si>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</si>
  <si>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</si>
  <si>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</si>
  <si>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</si>
  <si>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</si>
  <si>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</si>
  <si>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</si>
  <si>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</si>
  <si>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</si>
  <si>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</si>
  <si>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</si>
  <si>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</si>
  <si>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</si>
  <si>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</si>
  <si>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</si>
  <si>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</si>
  <si>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</si>
  <si>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</si>
  <si>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</si>
  <si>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</si>
  <si>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</si>
  <si>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</si>
  <si>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</si>
  <si>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</si>
  <si>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</si>
  <si>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</si>
  <si>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</si>
  <si>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</si>
  <si>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</si>
  <si>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</si>
  <si>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</si>
  <si>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</si>
  <si>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</si>
  <si>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</si>
  <si>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</si>
  <si>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</si>
  <si>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</si>
  <si>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</si>
  <si>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</si>
  <si>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</si>
  <si>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</si>
  <si>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</si>
  <si>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</si>
  <si>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</si>
  <si>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</si>
  <si>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</si>
  <si>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</si>
  <si>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</si>
  <si>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</si>
  <si>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</si>
  <si>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</si>
  <si>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</si>
  <si>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</si>
  <si>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</si>
  <si>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</si>
  <si>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</si>
  <si>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</si>
  <si>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</si>
  <si>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</si>
  <si>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</si>
  <si>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</si>
  <si>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</si>
  <si>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</si>
  <si>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</si>
  <si>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</si>
  <si>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</si>
  <si>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</si>
  <si>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</si>
  <si>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</si>
  <si>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</si>
  <si>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</si>
  <si>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</si>
  <si>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</si>
  <si>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</si>
  <si>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</si>
  <si>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</si>
  <si>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</si>
  <si>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</si>
  <si>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</si>
  <si>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</si>
  <si>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</si>
  <si>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</si>
  <si>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</si>
  <si>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</si>
  <si>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</si>
  <si>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</si>
  <si>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</si>
  <si>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</si>
  <si>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</si>
  <si>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</si>
  <si>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</si>
  <si>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</si>
  <si>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</si>
  <si>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</si>
  <si>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</si>
  <si>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</si>
  <si>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</si>
  <si>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</si>
  <si>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</si>
  <si>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</si>
  <si>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</si>
  <si>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</si>
  <si>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</si>
  <si>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</si>
  <si>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</si>
  <si>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</si>
  <si>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</si>
  <si>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</si>
  <si>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</si>
  <si>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</si>
  <si>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</si>
  <si>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</si>
  <si>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</si>
  <si>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</si>
  <si>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</si>
  <si>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</si>
  <si>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</si>
  <si>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</si>
  <si>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</si>
  <si>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</si>
  <si>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</si>
  <si>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</si>
  <si>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</si>
  <si>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</si>
  <si>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</si>
  <si>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</si>
  <si>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</si>
  <si>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</si>
  <si>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</si>
  <si>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</si>
  <si>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</si>
  <si>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</si>
  <si>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</si>
  <si>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</si>
  <si>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</si>
  <si>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</si>
  <si>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</si>
  <si>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</si>
  <si>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</si>
  <si>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</si>
  <si>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</si>
  <si>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</si>
  <si>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</si>
  <si>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</si>
  <si>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</si>
  <si>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</si>
  <si>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</si>
  <si>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</si>
  <si>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</si>
  <si>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</si>
  <si>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</si>
  <si>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</si>
  <si>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</si>
  <si>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</si>
  <si>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</si>
  <si>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</si>
  <si>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</si>
  <si>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</si>
  <si>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</si>
  <si>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</si>
  <si>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</si>
  <si>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</si>
  <si>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</si>
  <si>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</si>
  <si>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</si>
  <si>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</si>
  <si>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</si>
  <si>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</si>
  <si>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</si>
  <si>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</si>
  <si>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</si>
  <si>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</si>
  <si>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</si>
  <si>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</si>
  <si>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</si>
  <si>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</si>
  <si>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</si>
  <si>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</si>
  <si>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</si>
  <si>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</si>
  <si>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</si>
  <si>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</si>
  <si>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</si>
  <si>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</si>
  <si>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</si>
  <si>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</si>
  <si>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</si>
  <si>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</si>
  <si>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</si>
  <si>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</si>
  <si>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</si>
  <si>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</si>
  <si>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</si>
  <si>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</si>
  <si>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</si>
  <si>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</si>
  <si>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</si>
  <si>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</si>
  <si>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</si>
  <si>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</si>
  <si>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</si>
  <si>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</si>
  <si>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</si>
  <si>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</si>
  <si>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</si>
  <si>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</si>
  <si>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</si>
  <si>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</si>
  <si>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</si>
  <si>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</si>
  <si>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</si>
  <si>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</si>
  <si>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</si>
  <si>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</si>
  <si>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</si>
  <si>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</si>
  <si>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</si>
  <si>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</si>
  <si>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</si>
  <si>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</si>
  <si>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</si>
  <si>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</si>
  <si>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</si>
  <si>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</si>
  <si>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</si>
  <si>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</si>
  <si>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</si>
  <si>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</si>
  <si>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</si>
  <si>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</si>
  <si>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</si>
  <si>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</si>
  <si>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</si>
  <si>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</si>
  <si>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</si>
  <si>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</si>
  <si>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</si>
  <si>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</si>
  <si>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</si>
  <si>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</si>
  <si>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</si>
  <si>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</si>
  <si>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</si>
  <si>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</si>
  <si>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</si>
  <si>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</si>
  <si>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</si>
  <si>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</si>
  <si>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</si>
  <si>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</si>
  <si>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</si>
  <si>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</si>
  <si>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</si>
  <si>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</si>
  <si>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</si>
  <si>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</si>
  <si>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</si>
  <si>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</si>
  <si>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</si>
  <si>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</si>
  <si>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</si>
  <si>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</si>
  <si>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</si>
  <si>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</si>
  <si>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</si>
  <si>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</si>
  <si>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</si>
  <si>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</si>
  <si>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</si>
  <si>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</si>
  <si>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</si>
  <si>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</si>
  <si>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</si>
  <si>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</si>
  <si>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</si>
  <si>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</si>
  <si>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</si>
  <si>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</si>
  <si>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</si>
  <si>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</si>
  <si>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</si>
  <si>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</si>
  <si>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</si>
  <si>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</si>
  <si>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</si>
  <si>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</si>
  <si>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</si>
  <si>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</si>
  <si>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</si>
  <si>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</si>
  <si>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</si>
  <si>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</si>
  <si>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</si>
  <si>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</si>
  <si>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</si>
  <si>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</si>
  <si>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</si>
  <si>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</si>
  <si>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</si>
  <si>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</si>
  <si>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</si>
  <si>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</si>
  <si>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</si>
  <si>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</si>
  <si>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</si>
  <si>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</si>
  <si>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</si>
  <si>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</si>
  <si>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</si>
  <si>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</si>
  <si>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</si>
  <si>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</si>
  <si>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</si>
  <si>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</si>
  <si>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</si>
  <si>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</si>
  <si>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</si>
  <si>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</si>
  <si>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</si>
  <si>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</si>
  <si>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</si>
  <si>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</si>
  <si>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</si>
  <si>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</si>
  <si>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</si>
  <si>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</si>
  <si>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</si>
  <si>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</si>
  <si>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</si>
  <si>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</si>
  <si>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</si>
  <si>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</si>
  <si>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</si>
  <si>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</si>
  <si>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</si>
  <si>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</si>
  <si>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</si>
  <si>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</si>
  <si>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</si>
  <si>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</si>
  <si>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</si>
  <si>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</si>
  <si>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</si>
  <si>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</si>
  <si>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</si>
  <si>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</si>
  <si>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</si>
  <si>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</si>
  <si>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</si>
  <si>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</si>
  <si>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</si>
  <si>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</si>
  <si>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</si>
  <si>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</si>
  <si>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</si>
  <si>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</si>
  <si>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</si>
  <si>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</si>
  <si>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</si>
  <si>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</si>
  <si>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</si>
  <si>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</si>
  <si>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</si>
  <si>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</si>
  <si>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</si>
  <si>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</si>
  <si>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</si>
  <si>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</si>
  <si>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</si>
  <si>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</si>
  <si>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</si>
  <si>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</si>
  <si>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</si>
  <si>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</si>
  <si>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</si>
  <si>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</si>
  <si>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</si>
  <si>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</si>
  <si>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</si>
  <si>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</si>
  <si>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</si>
  <si>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</si>
  <si>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</si>
  <si>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</si>
  <si>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</si>
  <si>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</si>
  <si>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</si>
  <si>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</si>
  <si>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</si>
  <si>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</si>
  <si>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</si>
  <si>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</si>
  <si>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</si>
  <si>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</si>
  <si>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</si>
  <si>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</si>
  <si>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</si>
  <si>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</si>
  <si>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</si>
  <si>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</si>
  <si>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</si>
  <si>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</si>
  <si>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</si>
  <si>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</si>
  <si>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</si>
  <si>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</si>
  <si>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</si>
  <si>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</si>
  <si>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</si>
  <si>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</si>
  <si>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</si>
  <si>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</si>
  <si>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</si>
  <si>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</si>
  <si>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</si>
  <si>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</si>
  <si>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</si>
  <si>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</si>
  <si>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</si>
  <si>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</si>
  <si>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</si>
  <si>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</si>
  <si>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</si>
  <si>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</si>
  <si>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</si>
  <si>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</si>
  <si>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</si>
  <si>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</si>
  <si>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</si>
  <si>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</si>
  <si>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</si>
  <si>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</si>
  <si>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</si>
  <si>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</si>
  <si>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</si>
  <si>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</si>
  <si>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</si>
  <si>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</si>
  <si>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</si>
  <si>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</si>
  <si>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</si>
  <si>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</si>
  <si>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</si>
  <si>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</si>
  <si>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</si>
  <si>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</si>
  <si>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</si>
  <si>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</si>
  <si>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</si>
  <si>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</si>
  <si>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</si>
  <si>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</si>
  <si>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</si>
  <si>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</si>
  <si>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</si>
  <si>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</si>
  <si>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</si>
  <si>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</si>
  <si>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</si>
  <si>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</si>
  <si>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</si>
  <si>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</si>
  <si>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</si>
  <si>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</si>
  <si>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</si>
  <si>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</si>
  <si>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</si>
  <si>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</si>
  <si>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</si>
  <si>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</si>
  <si>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</si>
  <si>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</si>
  <si>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</si>
  <si>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</si>
  <si>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</si>
  <si>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</si>
  <si>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</si>
  <si>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</si>
  <si>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</si>
  <si>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</si>
  <si>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</si>
  <si>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</si>
  <si>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</si>
  <si>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</si>
  <si>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</si>
  <si>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</si>
  <si>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</si>
  <si>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</si>
  <si>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</si>
  <si>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</si>
  <si>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</si>
  <si>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</si>
  <si>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</si>
  <si>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</si>
  <si>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</si>
  <si>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</si>
  <si>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</si>
  <si>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</si>
  <si>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</si>
  <si>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</si>
  <si>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</si>
  <si>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</si>
  <si>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</si>
  <si>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</si>
  <si>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</si>
  <si>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</si>
  <si>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</si>
  <si>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</si>
  <si>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</si>
  <si>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</si>
  <si>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</si>
  <si>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</si>
  <si>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</si>
  <si>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</si>
  <si>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</si>
  <si>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</si>
  <si>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</si>
  <si>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</si>
  <si>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</si>
  <si>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</si>
  <si>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</si>
  <si>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</si>
  <si>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</si>
  <si>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</si>
  <si>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</si>
  <si>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</si>
  <si>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</si>
  <si>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</si>
  <si>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</si>
  <si>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</si>
  <si>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</si>
  <si>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</si>
  <si>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</si>
  <si>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</si>
  <si>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</si>
  <si>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</si>
  <si>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</si>
  <si>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</si>
  <si>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</si>
  <si>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</si>
  <si>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</si>
  <si>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</si>
  <si>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</si>
  <si>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</si>
  <si>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</si>
  <si>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</si>
  <si>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</si>
  <si>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</si>
  <si>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</si>
  <si>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</si>
  <si>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</si>
  <si>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</si>
  <si>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</si>
  <si>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</si>
  <si>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</si>
  <si>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</si>
  <si>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</si>
  <si>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</si>
  <si>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</si>
  <si>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</si>
  <si>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</si>
  <si>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</si>
  <si>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</si>
  <si>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</si>
  <si>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</si>
  <si>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</si>
  <si>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</si>
  <si>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</si>
  <si>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</si>
  <si>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</si>
  <si>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</si>
  <si>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</si>
  <si>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</si>
  <si>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</si>
  <si>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</si>
  <si>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</si>
  <si>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</si>
  <si>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</si>
  <si>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</si>
  <si>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</si>
  <si>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</si>
  <si>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</si>
  <si>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</si>
  <si>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</si>
  <si>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</si>
  <si>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</si>
  <si>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</si>
  <si>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</si>
  <si>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</si>
  <si>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</si>
  <si>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</si>
  <si>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</si>
  <si>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</si>
  <si>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</si>
  <si>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</si>
  <si>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</si>
  <si>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</si>
  <si>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</si>
  <si>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</si>
  <si>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</si>
  <si>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</si>
  <si>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</si>
  <si>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</si>
  <si>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</si>
  <si>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</si>
  <si>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</si>
  <si>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</si>
  <si>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</si>
  <si>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</si>
  <si>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</si>
  <si>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</si>
  <si>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</si>
  <si>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</si>
  <si>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</si>
  <si>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</si>
  <si>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</si>
  <si>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</si>
  <si>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</si>
  <si>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</si>
  <si>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</si>
  <si>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</si>
  <si>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</si>
  <si>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</si>
  <si>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</si>
  <si>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</si>
  <si>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</si>
  <si>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</si>
  <si>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</si>
  <si>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</si>
  <si>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</si>
  <si>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</si>
  <si>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</si>
  <si>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</si>
  <si>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</si>
  <si>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</si>
  <si>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</si>
  <si>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</si>
  <si>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</si>
  <si>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</si>
  <si>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</si>
  <si>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</si>
  <si>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</si>
  <si>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</si>
  <si>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</si>
  <si>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</si>
  <si>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</si>
  <si>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</si>
  <si>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</si>
  <si>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</si>
  <si>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</si>
  <si>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</si>
  <si>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</si>
  <si>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</si>
  <si>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</si>
  <si>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</si>
  <si>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</si>
  <si>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</si>
  <si>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</si>
  <si>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</si>
  <si>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</si>
  <si>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</si>
  <si>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</si>
  <si>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</si>
  <si>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</si>
  <si>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</si>
  <si>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</si>
  <si>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</si>
  <si>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</si>
  <si>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</si>
  <si>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</si>
  <si>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</si>
  <si>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</si>
  <si>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</si>
  <si>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</si>
  <si>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</si>
  <si>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</si>
  <si>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</si>
  <si>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</si>
  <si>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</si>
  <si>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</si>
  <si>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</si>
  <si>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</si>
  <si>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</si>
  <si>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</si>
  <si>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</si>
  <si>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</si>
  <si>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</si>
  <si>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</si>
  <si>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</si>
  <si>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</si>
  <si>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</si>
  <si>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</si>
  <si>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</si>
  <si>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</si>
  <si>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</si>
  <si>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</si>
  <si>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</si>
  <si>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</si>
  <si>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</si>
  <si>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</si>
  <si>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</si>
  <si>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</si>
  <si>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</si>
  <si>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</si>
  <si>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</si>
  <si>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</si>
  <si>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</si>
  <si>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</si>
  <si>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</si>
  <si>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</si>
  <si>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</si>
  <si>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</si>
  <si>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</si>
  <si>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</si>
  <si>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</si>
  <si>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</si>
  <si>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</si>
  <si>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</si>
  <si>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</si>
  <si>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</si>
  <si>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</si>
  <si>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</si>
  <si>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</si>
  <si>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</si>
  <si>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</si>
  <si>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</si>
  <si>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</si>
  <si>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</si>
  <si>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</si>
  <si>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</si>
  <si>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</si>
  <si>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</si>
  <si>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</si>
  <si>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</si>
  <si>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</si>
  <si>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</si>
  <si>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</si>
  <si>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</si>
  <si>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</si>
  <si>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</si>
  <si>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</si>
  <si>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</si>
  <si>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</si>
  <si>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</si>
  <si>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</si>
  <si>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</si>
  <si>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</si>
  <si>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</si>
  <si>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</si>
  <si>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</si>
  <si>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</si>
  <si>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</si>
  <si>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</si>
  <si>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</si>
  <si>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</si>
  <si>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</si>
  <si>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</si>
  <si>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</si>
  <si>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</si>
  <si>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</si>
  <si>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</si>
  <si>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</si>
  <si>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</si>
  <si>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</si>
  <si>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</si>
  <si>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</si>
  <si>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</si>
  <si>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</si>
  <si>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</si>
  <si>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</si>
  <si>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</si>
  <si>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</si>
  <si>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</si>
  <si>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</si>
  <si>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</si>
  <si>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</si>
  <si>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</si>
  <si>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</si>
  <si>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</si>
  <si>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</si>
  <si>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</si>
  <si>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</si>
  <si>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</si>
  <si>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</si>
  <si>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</si>
  <si>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</si>
  <si>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</si>
  <si>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</si>
  <si>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</si>
  <si>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</si>
  <si>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</si>
  <si>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</si>
  <si>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</si>
  <si>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</si>
  <si>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</si>
  <si>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</si>
  <si>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</si>
  <si>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</si>
  <si>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</si>
  <si>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</si>
  <si>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</si>
  <si>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</si>
  <si>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</si>
  <si>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</si>
  <si>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</si>
  <si>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</si>
  <si>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</si>
  <si>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</si>
  <si>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</si>
  <si>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</si>
  <si>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</si>
  <si>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</si>
  <si>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</si>
  <si>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</si>
  <si>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</si>
  <si>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</si>
  <si>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</si>
  <si>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</si>
  <si>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</si>
  <si>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</si>
  <si>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</si>
  <si>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</si>
  <si>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</si>
  <si>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</si>
  <si>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</si>
  <si>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</si>
  <si>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</si>
  <si>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</si>
  <si>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</si>
  <si>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</si>
  <si>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</si>
  <si>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</si>
  <si>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</si>
  <si>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</si>
  <si>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</si>
  <si>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</si>
  <si>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</si>
  <si>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</si>
  <si>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</si>
  <si>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</si>
  <si>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</si>
  <si>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</si>
  <si>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</si>
  <si>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</si>
  <si>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</si>
  <si>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</si>
  <si>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</si>
  <si>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</si>
  <si>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</si>
  <si>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</si>
  <si>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</si>
  <si>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</si>
  <si>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</si>
  <si>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</si>
  <si>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</si>
  <si>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</si>
  <si>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</si>
  <si>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</si>
  <si>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</si>
  <si>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</si>
  <si>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</si>
  <si>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</si>
  <si>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</si>
  <si>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</si>
  <si>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</si>
  <si>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</si>
  <si>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</si>
  <si>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</si>
  <si>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</si>
  <si>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</si>
  <si>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</si>
  <si>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</si>
  <si>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</si>
  <si>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</si>
  <si>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</si>
  <si>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</si>
  <si>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</si>
  <si>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</si>
  <si>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</si>
  <si>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</si>
  <si>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</si>
  <si>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</si>
  <si>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</si>
  <si>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</si>
  <si>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</si>
  <si>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</si>
  <si>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</si>
  <si>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</si>
  <si>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</si>
  <si>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</si>
  <si>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</si>
  <si>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</si>
  <si>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</si>
  <si>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</si>
  <si>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</si>
  <si>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</si>
  <si>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</si>
  <si>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</si>
  <si>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</si>
  <si>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</si>
  <si>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</si>
  <si>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</si>
  <si>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</si>
  <si>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</si>
  <si>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</si>
  <si>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</si>
  <si>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</si>
  <si>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</si>
  <si>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</si>
  <si>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</si>
  <si>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</si>
  <si>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</si>
  <si>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</si>
  <si>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</si>
  <si>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</si>
  <si>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</si>
  <si>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</si>
  <si>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</si>
  <si>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</si>
  <si>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</si>
  <si>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</si>
  <si>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</si>
  <si>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</si>
  <si>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</si>
  <si>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</si>
  <si>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</si>
  <si>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</si>
  <si>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</si>
  <si>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</si>
  <si>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</si>
  <si>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</si>
  <si>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</si>
  <si>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</si>
  <si>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</si>
  <si>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</si>
  <si>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</si>
  <si>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</si>
  <si>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</si>
  <si>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</si>
  <si>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</si>
  <si>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</si>
  <si>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</si>
  <si>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</si>
  <si>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</si>
  <si>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</si>
  <si>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</si>
  <si>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</si>
  <si>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</si>
  <si>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</si>
  <si>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</si>
  <si>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</si>
  <si>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</si>
  <si>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</si>
  <si>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</si>
  <si>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</si>
  <si>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</si>
  <si>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</si>
  <si>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</si>
  <si>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</si>
  <si>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</si>
  <si>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</si>
  <si>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</si>
  <si>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</si>
  <si>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</si>
  <si>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</si>
  <si>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</si>
  <si>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</si>
  <si>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</si>
  <si>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</si>
  <si>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</si>
  <si>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</si>
  <si>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</si>
  <si>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</si>
  <si>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</si>
  <si>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</si>
  <si>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</si>
  <si>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</si>
  <si>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</si>
  <si>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</si>
  <si>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</si>
  <si>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</si>
  <si>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</si>
  <si>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</si>
  <si>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</si>
  <si>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</si>
  <si>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</si>
  <si>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</si>
  <si>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</si>
  <si>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</si>
  <si>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</si>
  <si>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</si>
  <si>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</si>
  <si>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</si>
  <si>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</si>
  <si>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</si>
  <si>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</si>
  <si>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</si>
  <si>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</si>
  <si>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</si>
  <si>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</si>
  <si>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</si>
  <si>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</si>
  <si>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</si>
  <si>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</si>
  <si>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</si>
  <si>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</si>
  <si>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</si>
  <si>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</si>
  <si>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</si>
  <si>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</si>
  <si>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</si>
  <si>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</si>
  <si>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</si>
  <si>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</si>
  <si>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</si>
  <si>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</si>
  <si>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</si>
  <si>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</si>
  <si>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</si>
  <si>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</si>
  <si>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</si>
  <si>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</si>
  <si>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</si>
  <si>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</si>
  <si>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</si>
  <si>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</si>
  <si>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</si>
  <si>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</si>
  <si>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</si>
  <si>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</si>
  <si>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</si>
  <si>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</si>
  <si>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</si>
  <si>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</si>
  <si>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</si>
  <si>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</si>
  <si>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</si>
  <si>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</si>
  <si>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</si>
  <si>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</si>
  <si>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</si>
  <si>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</si>
  <si>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</si>
  <si>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</si>
  <si>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</si>
  <si>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</si>
  <si>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</si>
  <si>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</si>
  <si>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</si>
  <si>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</si>
  <si>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</si>
  <si>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</si>
  <si>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</si>
  <si>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</si>
  <si>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</si>
  <si>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</si>
  <si>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</si>
  <si>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</si>
  <si>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</si>
  <si>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</si>
  <si>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</si>
  <si>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</si>
  <si>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</si>
  <si>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</si>
  <si>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</si>
  <si>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</si>
  <si>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</si>
  <si>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</si>
  <si>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</si>
  <si>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</si>
  <si>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</si>
  <si>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</si>
  <si>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</si>
  <si>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</si>
  <si>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</si>
  <si>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</si>
  <si>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</si>
  <si>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</si>
  <si>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</si>
  <si>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</si>
  <si>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</si>
  <si>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</si>
  <si>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</si>
  <si>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</si>
  <si>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</si>
  <si>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</si>
  <si>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</si>
  <si>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</si>
  <si>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</si>
  <si>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</si>
  <si>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</si>
  <si>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</si>
  <si>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</si>
  <si>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</si>
  <si>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</si>
  <si>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</si>
  <si>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</si>
  <si>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</si>
  <si>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</si>
  <si>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</si>
  <si>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</si>
  <si>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</si>
  <si>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</si>
  <si>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</si>
  <si>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</si>
  <si>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</si>
  <si>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</si>
  <si>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</si>
  <si>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</si>
  <si>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</si>
  <si>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</si>
  <si>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</si>
  <si>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</si>
  <si>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</si>
  <si>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</si>
  <si>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</si>
  <si>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</si>
  <si>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</si>
  <si>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</si>
  <si>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</si>
  <si>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</si>
  <si>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</si>
  <si>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</si>
  <si>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</si>
  <si>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</si>
  <si>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</si>
  <si>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</si>
  <si>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</si>
  <si>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</si>
  <si>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</si>
  <si>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</si>
  <si>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</si>
  <si>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</si>
  <si>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</si>
  <si>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</si>
  <si>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</si>
  <si>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</si>
  <si>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</si>
  <si>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</si>
  <si>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</si>
  <si>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</si>
  <si>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</si>
  <si>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</si>
  <si>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</si>
  <si>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</si>
  <si>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</si>
  <si>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</si>
  <si>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</si>
  <si>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</si>
  <si>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</si>
  <si>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</si>
  <si>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</si>
  <si>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</si>
  <si>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</si>
  <si>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</si>
  <si>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</si>
  <si>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</si>
  <si>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</si>
  <si>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</si>
  <si>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</si>
  <si>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</si>
  <si>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</si>
  <si>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</si>
  <si>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</si>
  <si>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</si>
  <si>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</si>
  <si>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</si>
  <si>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</si>
  <si>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</si>
  <si>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</si>
  <si>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</si>
  <si>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</si>
  <si>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</si>
  <si>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</si>
  <si>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</si>
  <si>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</si>
  <si>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</si>
  <si>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</si>
  <si>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</si>
  <si>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</si>
  <si>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</si>
  <si>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</si>
  <si>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</si>
  <si>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</si>
  <si>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</si>
  <si>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</si>
  <si>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</si>
  <si>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</si>
  <si>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</si>
  <si>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</si>
  <si>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</si>
  <si>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</si>
  <si>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</si>
  <si>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</si>
  <si>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</si>
  <si>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</si>
  <si>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</si>
  <si>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</si>
  <si>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</si>
  <si>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</si>
  <si>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</si>
  <si>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</si>
  <si>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</si>
  <si>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</si>
  <si>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</si>
  <si>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</si>
  <si>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</si>
  <si>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</si>
  <si>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</si>
  <si>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</si>
  <si>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</si>
  <si>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</si>
  <si>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</si>
  <si>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</si>
  <si>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</si>
  <si>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</si>
  <si>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</si>
  <si>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</si>
  <si>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</si>
  <si>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</si>
  <si>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</si>
  <si>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</si>
  <si>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</si>
  <si>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</si>
  <si>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</si>
  <si>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</si>
  <si>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</si>
  <si>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</si>
  <si>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</si>
  <si>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</si>
  <si>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</si>
  <si>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</si>
  <si>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</si>
  <si>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</si>
  <si>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</si>
  <si>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</si>
  <si>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</si>
  <si>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</si>
  <si>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</si>
  <si>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</si>
  <si>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</si>
  <si>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</si>
  <si>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</si>
  <si>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</si>
  <si>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</si>
  <si>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</si>
  <si>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</si>
  <si>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</si>
  <si>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</si>
  <si>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</si>
  <si>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</si>
  <si>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</si>
  <si>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</si>
  <si>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</si>
  <si>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</si>
  <si>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</si>
  <si>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</si>
  <si>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</si>
  <si>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</si>
  <si>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</si>
  <si>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</si>
  <si>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</si>
  <si>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</si>
  <si>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</si>
  <si>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</si>
  <si>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</si>
  <si>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</si>
  <si>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</si>
  <si>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</si>
  <si>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</si>
  <si>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</si>
  <si>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</si>
  <si>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</si>
  <si>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</si>
  <si>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</si>
  <si>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</si>
  <si>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</si>
  <si>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</si>
  <si>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</si>
  <si>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</si>
  <si>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</si>
  <si>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</si>
  <si>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</si>
  <si>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</si>
  <si>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</si>
  <si>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</si>
  <si>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</si>
  <si>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</si>
  <si>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</si>
  <si>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</si>
  <si>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</si>
  <si>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</si>
  <si>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</si>
  <si>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</si>
  <si>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</si>
  <si>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</si>
  <si>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</si>
  <si>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</si>
  <si>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</si>
  <si>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</si>
  <si>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</si>
  <si>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</si>
  <si>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</si>
  <si>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</si>
  <si>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</si>
  <si>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</si>
  <si>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</si>
  <si>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</si>
  <si>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</si>
  <si>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</si>
  <si>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</si>
  <si>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</si>
  <si>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</si>
  <si>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</si>
  <si>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</si>
  <si>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</si>
  <si>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</si>
  <si>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</si>
  <si>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</si>
  <si>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</si>
  <si>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</si>
  <si>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</si>
  <si>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</si>
  <si>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</si>
  <si>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</si>
  <si>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</si>
  <si>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</si>
  <si>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</si>
  <si>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</si>
  <si>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</si>
  <si>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</si>
  <si>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</si>
  <si>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</si>
  <si>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</si>
  <si>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</si>
  <si>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</si>
  <si>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</si>
  <si>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</si>
  <si>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</si>
  <si>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</si>
  <si>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</si>
  <si>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</si>
  <si>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</si>
  <si>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</si>
  <si>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</si>
  <si>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</si>
  <si>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</si>
  <si>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</si>
  <si>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</si>
  <si>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</si>
  <si>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</si>
  <si>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</si>
  <si>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</si>
  <si>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</si>
  <si>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</si>
  <si>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</si>
  <si>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</si>
  <si>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</si>
  <si>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</si>
  <si>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</si>
  <si>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</si>
  <si>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</si>
  <si>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</si>
  <si>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</si>
  <si>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</si>
  <si>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</si>
  <si>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</si>
  <si>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</si>
  <si>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</si>
  <si>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</si>
  <si>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</si>
  <si>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</si>
  <si>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</si>
  <si>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</si>
  <si>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</si>
  <si>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</si>
  <si>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</si>
  <si>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</si>
  <si>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</si>
  <si>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</si>
  <si>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</si>
  <si>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</si>
  <si>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</si>
  <si>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</si>
  <si>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</si>
  <si>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</si>
  <si>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</si>
  <si>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</si>
  <si>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</si>
  <si>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</si>
  <si>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</si>
  <si>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</si>
  <si>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</si>
  <si>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</si>
  <si>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</si>
  <si>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</si>
  <si>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</si>
  <si>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</si>
  <si>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</si>
  <si>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</si>
  <si>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</si>
  <si>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</si>
  <si>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</si>
  <si>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</si>
  <si>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</si>
  <si>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</si>
  <si>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</si>
  <si>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</si>
  <si>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</si>
  <si>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</si>
  <si>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</si>
  <si>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</si>
  <si>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</si>
  <si>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</si>
  <si>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</si>
  <si>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</si>
  <si>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</si>
  <si>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</si>
  <si>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</si>
  <si>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</si>
  <si>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</si>
  <si>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</si>
  <si>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</si>
  <si>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</si>
  <si>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</si>
  <si>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</si>
  <si>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</si>
  <si>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</si>
  <si>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</si>
  <si>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</si>
  <si>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</si>
  <si>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</si>
  <si>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</si>
  <si>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</si>
  <si>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</si>
  <si>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</si>
  <si>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</si>
  <si>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</si>
  <si>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</si>
  <si>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</si>
  <si>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</si>
  <si>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</si>
  <si>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</si>
  <si>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</si>
  <si>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</si>
  <si>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</si>
  <si>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</si>
  <si>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</si>
  <si>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</si>
  <si>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</si>
  <si>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</si>
  <si>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</si>
  <si>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</si>
  <si>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</si>
  <si>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</si>
  <si>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</si>
  <si>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</si>
  <si>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</si>
  <si>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</si>
  <si>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</si>
  <si>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</si>
  <si>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</si>
  <si>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</si>
  <si>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</si>
  <si>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</si>
  <si>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</si>
  <si>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</si>
  <si>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</si>
  <si>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</si>
  <si>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</si>
  <si>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</si>
  <si>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</si>
  <si>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</si>
  <si>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</si>
  <si>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</si>
  <si>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</si>
  <si>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</si>
  <si>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</si>
  <si>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</si>
  <si>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</si>
  <si>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</si>
  <si>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</si>
  <si>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</si>
  <si>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</si>
  <si>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</si>
  <si>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</si>
  <si>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</si>
  <si>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</si>
  <si>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</si>
  <si>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</si>
  <si>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</si>
  <si>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</si>
  <si>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</si>
  <si>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</si>
  <si>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</si>
  <si>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</si>
  <si>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</si>
  <si>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</si>
  <si>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</si>
  <si>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</si>
  <si>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</si>
  <si>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</si>
  <si>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</si>
  <si>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</si>
  <si>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</si>
  <si>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</si>
  <si>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</si>
  <si>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</si>
  <si>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</si>
  <si>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</si>
  <si>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</si>
  <si>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</si>
  <si>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</si>
  <si>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</si>
  <si>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</si>
  <si>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</si>
  <si>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</si>
  <si>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</si>
  <si>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</si>
  <si>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</si>
  <si>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</si>
  <si>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</si>
  <si>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</si>
  <si>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</si>
  <si>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</si>
  <si>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</si>
  <si>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</si>
  <si>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</si>
  <si>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</si>
  <si>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</si>
  <si>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</si>
  <si>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</si>
  <si>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</si>
  <si>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</si>
  <si>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</si>
  <si>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</si>
  <si>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</si>
  <si>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</si>
  <si>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</si>
  <si>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</si>
  <si>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</si>
  <si>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</si>
  <si>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</si>
  <si>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</si>
  <si>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</si>
  <si>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</si>
  <si>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</si>
  <si>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</si>
  <si>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</si>
  <si>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</si>
  <si>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</si>
  <si>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</si>
  <si>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</si>
  <si>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</si>
  <si>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</si>
  <si>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</si>
  <si>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</si>
  <si>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</si>
  <si>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</si>
  <si>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</si>
  <si>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</si>
  <si>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</si>
  <si>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</si>
  <si>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</si>
  <si>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</si>
  <si>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</si>
  <si>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</si>
  <si>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</si>
  <si>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</si>
  <si>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</si>
  <si>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</si>
  <si>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</si>
  <si>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</si>
  <si>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</si>
  <si>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</si>
  <si>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</si>
  <si>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</si>
  <si>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</si>
  <si>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</si>
  <si>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</si>
  <si>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</si>
  <si>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</si>
  <si>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</si>
  <si>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</si>
  <si>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</si>
  <si>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</si>
  <si>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</si>
  <si>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</si>
  <si>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</si>
  <si>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</si>
  <si>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</si>
  <si>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</si>
  <si>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</si>
  <si>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</si>
  <si>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</si>
  <si>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</si>
  <si>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</si>
  <si>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</si>
  <si>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</si>
  <si>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</si>
  <si>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</si>
  <si>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</si>
  <si>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</si>
  <si>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</si>
  <si>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</si>
  <si>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</si>
  <si>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</si>
  <si>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</si>
  <si>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</si>
  <si>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</si>
  <si>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</si>
  <si>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</si>
  <si>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</si>
  <si>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</si>
  <si>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</si>
  <si>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</si>
  <si>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</si>
  <si>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</si>
  <si>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</si>
  <si>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</si>
  <si>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</si>
  <si>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</si>
  <si>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</si>
  <si>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</si>
  <si>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</si>
  <si>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</si>
  <si>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</si>
  <si>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</si>
  <si>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</si>
  <si>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</si>
  <si>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</si>
  <si>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</si>
  <si>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</si>
  <si>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</si>
  <si>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</si>
  <si>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</si>
  <si>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</si>
  <si>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</si>
  <si>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</si>
  <si>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</si>
  <si>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</si>
  <si>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</si>
  <si>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</si>
  <si>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</si>
  <si>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</si>
  <si>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</si>
  <si>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</si>
  <si>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</si>
  <si>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</si>
  <si>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</si>
  <si>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</si>
  <si>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</si>
  <si>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</si>
  <si>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</si>
  <si>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</si>
  <si>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</si>
  <si>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</si>
  <si>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</si>
  <si>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</si>
  <si>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</si>
  <si>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</si>
  <si>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</si>
  <si>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</si>
  <si>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</si>
  <si>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</si>
  <si>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</si>
  <si>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</si>
  <si>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</si>
  <si>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</si>
  <si>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</si>
  <si>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</si>
  <si>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</si>
  <si>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</si>
  <si>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</si>
  <si>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</si>
  <si>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</si>
  <si>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</si>
  <si>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</si>
  <si>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</si>
  <si>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</si>
  <si>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</si>
  <si>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</si>
  <si>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</si>
  <si>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</si>
  <si>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</si>
  <si>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</si>
  <si>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</si>
  <si>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</si>
  <si>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</si>
  <si>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</si>
  <si>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</si>
  <si>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</si>
  <si>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</si>
  <si>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</si>
  <si>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</si>
  <si>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</si>
  <si>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</si>
  <si>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</si>
  <si>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</si>
  <si>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</si>
  <si>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</si>
  <si>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</si>
  <si>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</si>
  <si>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</si>
  <si>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</si>
  <si>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</si>
  <si>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</si>
  <si>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</si>
  <si>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</si>
  <si>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</si>
  <si>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</si>
  <si>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</si>
  <si>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</si>
  <si>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</si>
  <si>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</si>
  <si>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</si>
  <si>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</si>
  <si>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</si>
  <si>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</si>
  <si>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</si>
  <si>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</si>
  <si>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</si>
  <si>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</si>
  <si>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</si>
  <si>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</si>
  <si>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</si>
  <si>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</si>
  <si>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</si>
  <si>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</si>
  <si>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</si>
  <si>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</si>
  <si>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</si>
  <si>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</si>
  <si>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</si>
  <si>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</si>
  <si>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</si>
  <si>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</si>
  <si>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</si>
  <si>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</si>
  <si>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</si>
  <si>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</si>
  <si>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</si>
  <si>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</si>
  <si>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</si>
  <si>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</si>
  <si>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</si>
  <si>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</si>
  <si>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</si>
  <si>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</si>
  <si>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</si>
  <si>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</si>
  <si>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</si>
  <si>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</si>
  <si>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</si>
  <si>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</si>
  <si>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</si>
  <si>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</si>
  <si>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</si>
  <si>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</si>
  <si>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</si>
  <si>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</si>
  <si>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</si>
  <si>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</si>
  <si>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</si>
  <si>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</si>
  <si>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</si>
  <si>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</si>
  <si>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</si>
  <si>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</si>
  <si>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</si>
  <si>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</si>
  <si>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</si>
  <si>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</si>
  <si>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</si>
  <si>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</si>
  <si>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</si>
  <si>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</si>
  <si>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</si>
  <si>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</si>
  <si>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</si>
  <si>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</si>
  <si>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</si>
  <si>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</si>
  <si>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</si>
  <si>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</si>
  <si>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</si>
  <si>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</si>
  <si>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</si>
  <si>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</si>
  <si>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</si>
  <si>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</si>
  <si>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</si>
  <si>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</si>
  <si>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</si>
  <si>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</si>
  <si>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</si>
  <si>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</si>
  <si>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</si>
  <si>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</si>
  <si>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</si>
  <si>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</si>
  <si>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</si>
  <si>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</si>
  <si>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</si>
  <si>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</si>
  <si>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</si>
  <si>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</si>
  <si>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</si>
  <si>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</si>
  <si>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</si>
  <si>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</si>
  <si>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</si>
  <si>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</si>
  <si>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</si>
  <si>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</si>
  <si>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</si>
  <si>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</si>
  <si>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</si>
  <si>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</si>
  <si>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</si>
  <si>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</si>
  <si>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</si>
  <si>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</si>
  <si>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</si>
  <si>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</si>
  <si>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</si>
  <si>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</si>
  <si>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</si>
  <si>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</si>
  <si>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</si>
  <si>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</si>
  <si>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</si>
  <si>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</si>
  <si>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</si>
  <si>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</si>
  <si>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</si>
  <si>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</si>
  <si>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</si>
  <si>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</si>
  <si>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</si>
  <si>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</si>
  <si>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</si>
  <si>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</si>
  <si>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</si>
  <si>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</si>
  <si>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</si>
  <si>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</si>
  <si>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</si>
  <si>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</si>
  <si>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</si>
  <si>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</si>
  <si>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</si>
  <si>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</si>
  <si>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</si>
  <si>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</si>
  <si>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</si>
  <si>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</si>
  <si>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</si>
  <si>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</si>
  <si>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</si>
  <si>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</si>
  <si>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</si>
  <si>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</si>
  <si>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</si>
  <si>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</si>
  <si>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</si>
  <si>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</si>
  <si>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</si>
  <si>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</si>
  <si>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</si>
  <si>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</si>
  <si>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</si>
  <si>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</si>
  <si>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</si>
  <si>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</si>
  <si>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</si>
  <si>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</si>
  <si>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</si>
  <si>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</si>
  <si>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</si>
  <si>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</si>
  <si>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</si>
  <si>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</si>
  <si>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</si>
  <si>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</si>
  <si>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</si>
  <si>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</si>
  <si>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</si>
  <si>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</si>
  <si>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</si>
  <si>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</si>
  <si>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</si>
  <si>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</si>
  <si>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</si>
  <si>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</si>
  <si>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</si>
  <si>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</si>
  <si>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</si>
  <si>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</si>
  <si>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</si>
  <si>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</si>
  <si>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</si>
  <si>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</si>
  <si>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</si>
  <si>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</si>
  <si>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</si>
  <si>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</si>
  <si>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</si>
  <si>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</si>
  <si>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</si>
  <si>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</si>
  <si>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</si>
  <si>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</si>
  <si>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</si>
  <si>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</si>
  <si>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</si>
  <si>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</si>
  <si>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</si>
  <si>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</si>
  <si>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</si>
  <si>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</si>
  <si>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</si>
  <si>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</si>
  <si>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</si>
  <si>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</si>
  <si>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</si>
  <si>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</si>
  <si>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</si>
  <si>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</si>
  <si>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</si>
  <si>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</si>
  <si>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</si>
  <si>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</si>
  <si>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</si>
  <si>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</si>
  <si>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</si>
  <si>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</si>
  <si>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</si>
  <si>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</si>
  <si>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</si>
  <si>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</si>
  <si>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</si>
  <si>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</si>
  <si>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</si>
  <si>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</si>
  <si>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</si>
  <si>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</si>
  <si>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</si>
  <si>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</si>
  <si>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</si>
  <si>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</si>
  <si>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</si>
  <si>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</si>
  <si>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</si>
  <si>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</si>
  <si>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</si>
  <si>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</si>
  <si>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</si>
  <si>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</si>
  <si>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</si>
  <si>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</si>
  <si>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</si>
  <si>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</si>
  <si>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</si>
  <si>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</si>
  <si>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</si>
  <si>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</si>
  <si>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</si>
  <si>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</si>
  <si>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</si>
  <si>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</si>
  <si>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</si>
  <si>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</si>
  <si>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</si>
  <si>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</si>
  <si>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</si>
  <si>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</si>
  <si>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</si>
  <si>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</si>
  <si>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</si>
  <si>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</si>
  <si>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</si>
  <si>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</si>
  <si>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</si>
  <si>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</si>
  <si>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</si>
  <si>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</si>
  <si>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</si>
  <si>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</si>
  <si>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</si>
  <si>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</si>
  <si>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</si>
  <si>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</si>
  <si>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</si>
  <si>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</si>
  <si>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</si>
  <si>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</si>
  <si>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</si>
  <si>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</si>
  <si>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</si>
  <si>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</si>
  <si>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</si>
  <si>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</si>
  <si>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</si>
  <si>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</si>
  <si>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</si>
  <si>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</si>
  <si>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</si>
  <si>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</si>
  <si>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</si>
  <si>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</si>
  <si>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</si>
  <si>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</si>
  <si>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</si>
  <si>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</si>
  <si>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</si>
  <si>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</si>
  <si>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</si>
  <si>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</si>
  <si>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</si>
  <si>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</si>
  <si>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</si>
  <si>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</si>
  <si>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</si>
  <si>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</si>
  <si>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</si>
  <si>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</si>
  <si>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</si>
  <si>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</si>
  <si>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</si>
  <si>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</si>
  <si>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</si>
  <si>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</si>
  <si>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</si>
  <si>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</si>
  <si>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</si>
  <si>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</si>
  <si>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</si>
  <si>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</si>
  <si>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</si>
  <si>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</si>
  <si>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</si>
  <si>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</si>
  <si>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</si>
  <si>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</si>
  <si>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</si>
  <si>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</si>
  <si>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</si>
  <si>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</si>
  <si>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</si>
  <si>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</si>
  <si>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</si>
  <si>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</si>
  <si>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</si>
  <si>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</si>
  <si>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</si>
  <si>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</si>
  <si>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</si>
  <si>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</si>
  <si>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</si>
  <si>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</si>
  <si>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</si>
  <si>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</si>
  <si>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</si>
  <si>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</si>
  <si>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</si>
  <si>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</si>
  <si>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</si>
  <si>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</si>
  <si>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</si>
  <si>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</si>
  <si>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</si>
  <si>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</si>
  <si>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</si>
  <si>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</si>
  <si>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</si>
  <si>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</si>
  <si>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</si>
  <si>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</si>
  <si>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</si>
  <si>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</si>
  <si>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</si>
  <si>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</si>
  <si>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</si>
  <si>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</si>
  <si>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</si>
  <si>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</si>
  <si>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</si>
  <si>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</si>
  <si>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</si>
  <si>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</si>
  <si>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</si>
  <si>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</si>
  <si>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</si>
  <si>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</si>
  <si>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</si>
  <si>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</si>
  <si>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</si>
  <si>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</si>
  <si>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</si>
  <si>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</si>
  <si>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</si>
  <si>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</si>
  <si>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</si>
  <si>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</si>
  <si>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</si>
  <si>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</si>
  <si>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</si>
  <si>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</si>
  <si>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</si>
  <si>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</si>
  <si>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</si>
  <si>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</si>
  <si>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</si>
  <si>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</si>
  <si>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</si>
  <si>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</si>
  <si>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</si>
  <si>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</si>
  <si>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</si>
  <si>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</si>
  <si>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</si>
  <si>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</si>
  <si>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</si>
  <si>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</si>
  <si>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</si>
  <si>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</si>
  <si>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</si>
  <si>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</si>
  <si>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</si>
  <si>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</si>
  <si>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</si>
  <si>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</si>
  <si>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</si>
  <si>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</si>
  <si>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</si>
  <si>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</si>
  <si>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</si>
  <si>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</si>
  <si>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</si>
  <si>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</si>
  <si>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</si>
  <si>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</si>
  <si>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</si>
  <si>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</si>
  <si>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</si>
  <si>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</si>
  <si>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</si>
  <si>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</si>
  <si>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</si>
  <si>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</si>
  <si>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</si>
  <si>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</si>
  <si>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</si>
  <si>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</si>
  <si>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</si>
  <si>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</si>
  <si>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</si>
  <si>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</si>
  <si>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</si>
  <si>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</si>
  <si>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</si>
  <si>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</si>
  <si>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</si>
  <si>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</si>
  <si>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</si>
  <si>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</si>
  <si>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</si>
  <si>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</si>
  <si>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</si>
  <si>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</si>
  <si>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</si>
  <si>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</si>
  <si>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</si>
  <si>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</si>
  <si>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</si>
  <si>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</si>
  <si>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</si>
  <si>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</si>
  <si>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</si>
  <si>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</si>
  <si>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</si>
  <si>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</si>
  <si>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</si>
  <si>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</si>
  <si>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</si>
  <si>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</si>
  <si>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</si>
  <si>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</si>
  <si>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</si>
  <si>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</si>
  <si>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</si>
  <si>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</si>
  <si>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</si>
  <si>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</si>
  <si>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</si>
  <si>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</si>
  <si>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</si>
  <si>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</si>
  <si>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</si>
  <si>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</si>
  <si>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</si>
  <si>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</si>
  <si>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</si>
  <si>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</si>
  <si>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</si>
  <si>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</si>
  <si>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</si>
  <si>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</si>
  <si>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</si>
  <si>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</si>
  <si>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</si>
  <si>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</si>
  <si>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</si>
  <si>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</si>
  <si>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</si>
  <si>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</si>
  <si>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</si>
  <si>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</si>
  <si>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</si>
  <si>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</si>
  <si>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</si>
  <si>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</si>
  <si>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</si>
  <si>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</si>
  <si>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</si>
  <si>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</si>
  <si>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</si>
  <si>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</si>
  <si>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</si>
  <si>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</si>
  <si>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</si>
  <si>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</si>
  <si>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</si>
  <si>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</si>
  <si>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</si>
  <si>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</si>
  <si>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</si>
  <si>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</si>
  <si>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</si>
  <si>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</si>
  <si>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</si>
  <si>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</si>
  <si>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</si>
  <si>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</si>
  <si>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</si>
  <si>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</si>
  <si>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</si>
  <si>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</si>
  <si>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</si>
  <si>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</si>
  <si>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</si>
  <si>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</si>
  <si>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</si>
  <si>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</si>
  <si>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</si>
  <si>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</si>
  <si>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</si>
  <si>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</si>
  <si>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</si>
  <si>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</si>
  <si>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</si>
  <si>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</si>
  <si>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</si>
  <si>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</si>
  <si>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</si>
  <si>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</si>
  <si>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</si>
  <si>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</si>
  <si>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</si>
  <si>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</si>
  <si>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</si>
  <si>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</si>
  <si>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</si>
  <si>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</si>
  <si>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</si>
  <si>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</si>
  <si>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</si>
  <si>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</si>
  <si>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</si>
  <si>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</si>
  <si>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</si>
  <si>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</si>
  <si>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</si>
  <si>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</si>
  <si>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</si>
  <si>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</si>
  <si>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</si>
  <si>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</si>
  <si>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</si>
  <si>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</si>
  <si>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</si>
  <si>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</si>
  <si>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</si>
  <si>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</si>
  <si>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</si>
  <si>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</si>
  <si>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</si>
  <si>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</si>
  <si>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</si>
  <si>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</si>
  <si>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</si>
  <si>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</si>
  <si>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</si>
  <si>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</si>
  <si>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</si>
  <si>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</si>
  <si>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</si>
  <si>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</si>
  <si>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</si>
  <si>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</si>
  <si>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</si>
  <si>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</si>
  <si>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</si>
  <si>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</si>
  <si>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</si>
  <si>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</si>
  <si>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</si>
  <si>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</si>
  <si>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</si>
  <si>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</si>
  <si>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</si>
  <si>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</si>
  <si>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</si>
  <si>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</si>
  <si>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</si>
  <si>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</si>
  <si>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</si>
  <si>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</si>
  <si>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</si>
  <si>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</si>
  <si>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</si>
  <si>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</si>
  <si>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</si>
  <si>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</si>
  <si>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</si>
  <si>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</si>
  <si>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</si>
  <si>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</si>
  <si>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</si>
  <si>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</si>
  <si>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</si>
  <si>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</si>
  <si>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</si>
  <si>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</si>
  <si>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</si>
  <si>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</si>
  <si>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</si>
  <si>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</si>
  <si>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</si>
  <si>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</si>
  <si>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</si>
  <si>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</si>
  <si>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</si>
  <si>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</si>
  <si>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</si>
  <si>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</si>
  <si>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</si>
  <si>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</si>
  <si>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</si>
  <si>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</si>
  <si>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</si>
  <si>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</si>
  <si>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</si>
  <si>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</si>
  <si>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</si>
  <si>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</si>
  <si>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</si>
  <si>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</si>
  <si>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</si>
  <si>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</si>
  <si>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</si>
  <si>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</si>
  <si>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</si>
  <si>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</si>
  <si>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</si>
  <si>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</si>
  <si>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</si>
  <si>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</si>
  <si>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</si>
  <si>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</si>
  <si>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</si>
  <si>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</si>
  <si>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</si>
  <si>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</si>
  <si>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</si>
  <si>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</si>
  <si>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</si>
  <si>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</si>
  <si>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</si>
  <si>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</si>
  <si>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</si>
  <si>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</si>
  <si>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</si>
  <si>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</si>
  <si>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</si>
  <si>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</si>
  <si>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</si>
  <si>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</si>
  <si>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</si>
  <si>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</si>
  <si>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</si>
  <si>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</si>
  <si>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</si>
  <si>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</si>
  <si>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</si>
  <si>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</si>
  <si>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</si>
  <si>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</si>
  <si>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</si>
  <si>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</si>
  <si>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</si>
  <si>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</si>
  <si>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</si>
  <si>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</si>
  <si>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</si>
  <si>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</si>
  <si>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</si>
  <si>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</si>
  <si>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</si>
  <si>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</si>
  <si>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</si>
  <si>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</si>
  <si>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</si>
  <si>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</si>
  <si>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</si>
  <si>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</si>
  <si>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</si>
  <si>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</si>
  <si>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</si>
  <si>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</si>
  <si>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</si>
  <si>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</si>
  <si>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</si>
  <si>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</si>
  <si>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</si>
  <si>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</si>
  <si>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</si>
  <si>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</si>
  <si>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</si>
  <si>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</si>
  <si>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</si>
  <si>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</si>
  <si>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</si>
  <si>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</si>
  <si>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</si>
  <si>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</si>
  <si>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</si>
  <si>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</si>
  <si>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</si>
  <si>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</si>
  <si>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</si>
  <si>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</si>
  <si>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</si>
  <si>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</si>
  <si>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</si>
  <si>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</si>
  <si>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</si>
  <si>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</si>
  <si>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</si>
  <si>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</si>
  <si>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</si>
  <si>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</si>
  <si>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</si>
  <si>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</si>
  <si>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</si>
  <si>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</si>
  <si>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</si>
  <si>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</si>
  <si>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</si>
  <si>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</si>
  <si>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</si>
  <si>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</si>
  <si>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</si>
  <si>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</si>
  <si>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</si>
  <si>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</si>
  <si>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</si>
  <si>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</si>
  <si>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</si>
  <si>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</si>
  <si>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</si>
  <si>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</si>
  <si>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</si>
  <si>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</si>
  <si>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</si>
  <si>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</si>
  <si>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</si>
  <si>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</si>
  <si>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</si>
  <si>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</si>
  <si>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</si>
  <si>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</si>
  <si>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</si>
  <si>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</si>
  <si>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</si>
  <si>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</si>
  <si>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</si>
  <si>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</si>
  <si>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</si>
  <si>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</si>
  <si>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</si>
  <si>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</si>
  <si>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</si>
  <si>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</si>
  <si>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</si>
  <si>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</si>
  <si>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</si>
  <si>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</si>
  <si>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</si>
  <si>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</si>
  <si>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</si>
  <si>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</si>
  <si>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</si>
  <si>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</si>
  <si>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</si>
  <si>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</si>
  <si>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</si>
  <si>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</si>
  <si>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</si>
  <si>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</si>
  <si>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</si>
  <si>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</si>
  <si>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</si>
  <si>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</si>
  <si>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</si>
  <si>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</si>
  <si>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</si>
  <si>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</si>
  <si>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</si>
  <si>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</si>
  <si>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</si>
  <si>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</si>
  <si>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</si>
  <si>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</si>
  <si>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</si>
  <si>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</si>
  <si>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</si>
  <si>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</si>
  <si>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</si>
  <si>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</si>
  <si>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</si>
  <si>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</si>
  <si>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</si>
  <si>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</si>
  <si>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</si>
  <si>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</si>
  <si>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</si>
  <si>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</si>
  <si>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</si>
  <si>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</si>
  <si>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</si>
  <si>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</si>
  <si>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</si>
  <si>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</si>
  <si>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</si>
  <si>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</si>
  <si>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</si>
  <si>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</si>
  <si>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</si>
  <si>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</si>
  <si>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</si>
  <si>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</si>
  <si>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</si>
  <si>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</si>
  <si>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</si>
  <si>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</si>
  <si>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</si>
  <si>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</si>
  <si>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</si>
  <si>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</si>
  <si>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</si>
  <si>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</si>
  <si>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</si>
  <si>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</si>
  <si>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</si>
  <si>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</si>
  <si>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</si>
  <si>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</si>
  <si>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</si>
  <si>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</si>
  <si>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</si>
  <si>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</si>
  <si>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</si>
  <si>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</si>
  <si>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</si>
  <si>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</si>
  <si>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</si>
  <si>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</si>
  <si>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</si>
  <si>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</si>
  <si>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</si>
  <si>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</si>
  <si>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</si>
  <si>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</si>
  <si>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</si>
  <si>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</si>
  <si>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</si>
  <si>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</si>
  <si>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</si>
  <si>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</si>
  <si>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</si>
  <si>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</si>
  <si>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</si>
  <si>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</si>
  <si>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</si>
  <si>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</si>
  <si>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</si>
  <si>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</si>
  <si>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</si>
  <si>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</si>
  <si>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</si>
  <si>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</si>
  <si>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</si>
  <si>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</si>
  <si>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</si>
  <si>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</si>
  <si>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</si>
  <si>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</si>
  <si>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</si>
  <si>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</si>
  <si>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</si>
  <si>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</si>
  <si>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</si>
  <si>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</si>
  <si>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</si>
  <si>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</si>
  <si>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</si>
  <si>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</si>
  <si>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</si>
  <si>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</si>
  <si>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</si>
  <si>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</si>
  <si>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</si>
  <si>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</si>
  <si>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</si>
  <si>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</si>
  <si>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</si>
  <si>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</si>
  <si>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</si>
  <si>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</si>
  <si>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</si>
  <si>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</si>
  <si>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</si>
  <si>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</si>
  <si>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</si>
  <si>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</si>
  <si>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</si>
  <si>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</si>
  <si>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</si>
  <si>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</si>
  <si>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</si>
  <si>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</si>
  <si>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</si>
  <si>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</si>
  <si>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</si>
  <si>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</si>
  <si>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</si>
  <si>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</si>
  <si>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</si>
  <si>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</si>
  <si>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</si>
  <si>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</si>
  <si>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</si>
  <si>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</si>
  <si>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</si>
  <si>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</si>
  <si>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</si>
  <si>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</si>
  <si>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</si>
  <si>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</si>
  <si>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</si>
  <si>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</si>
  <si>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</si>
  <si>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</si>
  <si>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</si>
  <si>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</si>
  <si>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</si>
  <si>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</si>
  <si>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</si>
  <si>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</si>
  <si>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</si>
  <si>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</si>
  <si>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</si>
  <si>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</si>
  <si>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</si>
  <si>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</si>
  <si>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</si>
  <si>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</si>
  <si>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</si>
  <si>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</si>
  <si>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</si>
  <si>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</si>
  <si>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</si>
  <si>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</si>
  <si>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</si>
  <si>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</si>
  <si>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</si>
  <si>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</si>
  <si>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</si>
  <si>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</si>
  <si>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</si>
  <si>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</si>
  <si>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</si>
  <si>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</si>
  <si>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</si>
  <si>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</si>
  <si>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</si>
  <si>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</si>
  <si>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</si>
  <si>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</si>
  <si>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</si>
  <si>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</si>
  <si>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</si>
  <si>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</si>
  <si>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</si>
  <si>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</si>
  <si>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</si>
  <si>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</si>
  <si>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</si>
  <si>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</si>
  <si>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</si>
  <si>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</si>
  <si>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</si>
  <si>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</si>
  <si>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</si>
  <si>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</si>
  <si>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</si>
  <si>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</si>
  <si>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</si>
  <si>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</si>
  <si>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</si>
  <si>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</si>
  <si>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</si>
  <si>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</si>
  <si>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</si>
  <si>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</si>
  <si>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</si>
  <si>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</si>
  <si>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</si>
  <si>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</si>
  <si>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</si>
  <si>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</si>
  <si>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</si>
  <si>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</si>
  <si>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</si>
  <si>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</si>
  <si>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</si>
  <si>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</si>
  <si>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</si>
  <si>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</si>
  <si>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</si>
  <si>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</si>
  <si>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</si>
  <si>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</si>
  <si>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</si>
  <si>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</si>
  <si>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</si>
  <si>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</si>
  <si>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</si>
  <si>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</si>
  <si>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</si>
  <si>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</si>
  <si>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</si>
  <si>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</si>
  <si>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</si>
  <si>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</si>
  <si>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</si>
  <si>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</si>
  <si>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</si>
  <si>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</si>
  <si>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</si>
  <si>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</si>
  <si>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</si>
  <si>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</si>
  <si>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</si>
  <si>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</si>
  <si>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</si>
  <si>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</si>
  <si>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</si>
  <si>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</si>
  <si>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</si>
  <si>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</si>
  <si>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</si>
  <si>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</si>
  <si>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</si>
  <si>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</si>
  <si>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</si>
  <si>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</si>
  <si>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</si>
  <si>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</si>
  <si>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</si>
  <si>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</si>
  <si>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</si>
  <si>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</si>
  <si>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</si>
  <si>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</si>
  <si>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</si>
  <si>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</si>
  <si>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</si>
  <si>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</si>
  <si>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</si>
  <si>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</si>
  <si>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</si>
  <si>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</si>
  <si>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</si>
  <si>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</si>
  <si>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</si>
  <si>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</si>
  <si>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</si>
  <si>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</si>
  <si>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</si>
  <si>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</si>
  <si>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</si>
  <si>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</si>
  <si>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</si>
  <si>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</si>
  <si>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</si>
  <si>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</si>
  <si>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</si>
  <si>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</si>
  <si>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</si>
  <si>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</si>
  <si>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</si>
  <si>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</si>
  <si>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</si>
  <si>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</si>
  <si>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</si>
  <si>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</si>
  <si>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</si>
  <si>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</si>
  <si>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</si>
  <si>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</si>
  <si>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</si>
  <si>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</si>
  <si>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</si>
  <si>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</si>
  <si>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</si>
  <si>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</si>
  <si>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</si>
  <si>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</si>
  <si>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</si>
  <si>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</si>
  <si>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</si>
  <si>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</si>
  <si>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</si>
  <si>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</si>
  <si>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</si>
  <si>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</si>
  <si>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</si>
  <si>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</si>
  <si>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</si>
  <si>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</si>
  <si>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</si>
  <si>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</si>
  <si>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</si>
  <si>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</si>
  <si>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</si>
  <si>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</si>
  <si>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</si>
  <si>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</si>
  <si>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</si>
  <si>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</si>
  <si>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</si>
  <si>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</si>
  <si>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</si>
  <si>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</si>
  <si>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</si>
  <si>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</si>
  <si>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</si>
  <si>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</si>
  <si>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</si>
  <si>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</si>
  <si>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</si>
  <si>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</si>
  <si>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</si>
  <si>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</si>
  <si>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</si>
  <si>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</si>
  <si>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</si>
  <si>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</si>
  <si>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</si>
  <si>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</si>
  <si>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</si>
  <si>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</si>
  <si>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</si>
  <si>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</si>
  <si>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</si>
  <si>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</si>
  <si>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</si>
  <si>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</si>
  <si>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</si>
  <si>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</si>
  <si>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</si>
  <si>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</si>
  <si>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</si>
  <si>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</si>
  <si>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</si>
  <si>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</si>
  <si>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</si>
  <si>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</si>
  <si>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</si>
  <si>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</si>
  <si>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</si>
  <si>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</si>
  <si>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</si>
  <si>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</si>
  <si>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</si>
  <si>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</si>
  <si>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</si>
  <si>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</si>
  <si>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</si>
  <si>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</si>
  <si>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</si>
  <si>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</si>
  <si>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</si>
  <si>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</si>
  <si>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</si>
  <si>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</si>
  <si>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</si>
  <si>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</si>
  <si>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</si>
  <si>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</si>
  <si>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</si>
  <si>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</si>
  <si>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</si>
  <si>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</si>
  <si>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</si>
  <si>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</si>
  <si>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</si>
  <si>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</si>
  <si>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</si>
  <si>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</si>
  <si>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</si>
  <si>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</si>
  <si>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</si>
  <si>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</si>
  <si>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</si>
  <si>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</si>
  <si>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</si>
  <si>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</si>
  <si>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</si>
  <si>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</si>
  <si>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</si>
  <si>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</si>
  <si>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</si>
  <si>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</si>
  <si>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</si>
  <si>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</si>
  <si>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</si>
  <si>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</si>
  <si>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</si>
  <si>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</si>
  <si>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</si>
  <si>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</si>
  <si>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</si>
  <si>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</si>
  <si>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</si>
  <si>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</si>
  <si>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</si>
  <si>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</si>
  <si>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</si>
  <si>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</si>
  <si>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</si>
  <si>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</si>
  <si>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</si>
  <si>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</si>
  <si>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</si>
  <si>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</si>
  <si>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</si>
  <si>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</si>
  <si>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</si>
  <si>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</si>
  <si>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</si>
  <si>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</si>
  <si>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</si>
  <si>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</si>
  <si>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</si>
  <si>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</si>
  <si>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</si>
  <si>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</si>
  <si>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</si>
  <si>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</si>
  <si>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</si>
  <si>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</si>
  <si>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</si>
  <si>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</si>
  <si>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</si>
  <si>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</si>
  <si>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</si>
  <si>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</si>
  <si>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</si>
  <si>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</si>
  <si>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</si>
  <si>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</si>
  <si>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</si>
  <si>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</si>
  <si>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</si>
  <si>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</si>
  <si>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</si>
  <si>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</si>
  <si>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</si>
  <si>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</si>
  <si>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</si>
  <si>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</si>
  <si>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</si>
  <si>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</si>
  <si>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</si>
  <si>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</si>
  <si>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</si>
  <si>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</si>
  <si>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</si>
  <si>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</si>
  <si>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</si>
  <si>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</si>
  <si>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</si>
  <si>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</si>
  <si>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</si>
  <si>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</si>
  <si>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</si>
  <si>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</si>
  <si>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</si>
  <si>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</si>
  <si>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</si>
  <si>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</si>
  <si>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</si>
  <si>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</si>
  <si>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</si>
  <si>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</si>
  <si>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</si>
  <si>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</si>
  <si>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</si>
  <si>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</si>
  <si>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</si>
  <si>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</si>
  <si>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</si>
  <si>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</si>
  <si>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</si>
  <si>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</si>
  <si>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</si>
  <si>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</si>
  <si>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</si>
  <si>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</si>
  <si>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</si>
  <si>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</si>
  <si>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</si>
  <si>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</si>
  <si>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</si>
  <si>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</si>
  <si>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</si>
  <si>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</si>
  <si>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</si>
  <si>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</si>
  <si>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</si>
  <si>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</si>
  <si>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</si>
  <si>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</si>
  <si>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</si>
  <si>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</si>
  <si>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</si>
  <si>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</si>
  <si>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</si>
  <si>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</si>
  <si>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</si>
  <si>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</si>
  <si>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</si>
  <si>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</si>
  <si>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</si>
  <si>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</si>
  <si>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</si>
  <si>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</si>
  <si>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</si>
  <si>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</si>
  <si>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</si>
  <si>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</si>
  <si>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</si>
  <si>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</si>
  <si>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</si>
  <si>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</si>
  <si>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</si>
  <si>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</si>
  <si>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</si>
  <si>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</si>
  <si>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</si>
  <si>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</si>
  <si>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</si>
  <si>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</si>
  <si>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</si>
  <si>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</si>
  <si>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</si>
  <si>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</si>
  <si>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</si>
  <si>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</si>
  <si>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</si>
  <si>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</si>
  <si>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</si>
  <si>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</si>
  <si>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</si>
  <si>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</si>
  <si>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</si>
  <si>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</si>
  <si>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</si>
  <si>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</si>
  <si>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</si>
  <si>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</si>
  <si>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</si>
  <si>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</si>
  <si>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</si>
  <si>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</si>
  <si>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</si>
  <si>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</si>
  <si>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</si>
  <si>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</si>
  <si>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</si>
  <si>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</si>
  <si>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</si>
  <si>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</si>
  <si>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</si>
  <si>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</si>
  <si>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</si>
  <si>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</si>
  <si>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</si>
  <si>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</si>
  <si>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</si>
  <si>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</si>
  <si>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</si>
  <si>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</si>
  <si>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</si>
  <si>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</si>
  <si>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</si>
  <si>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</si>
  <si>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</si>
  <si>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</si>
  <si>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</si>
  <si>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</si>
  <si>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</si>
  <si>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</si>
  <si>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</si>
  <si>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</si>
  <si>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</si>
  <si>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</si>
  <si>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</si>
  <si>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</si>
  <si>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</si>
  <si>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</si>
  <si>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</si>
  <si>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</si>
  <si>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</si>
  <si>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</si>
  <si>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</si>
  <si>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</si>
  <si>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</si>
  <si>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</si>
  <si>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</si>
  <si>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</si>
  <si>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</si>
  <si>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</si>
  <si>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</si>
  <si>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</si>
  <si>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</si>
  <si>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</si>
  <si>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</si>
  <si>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</si>
  <si>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</si>
  <si>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</si>
  <si>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</si>
  <si>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</si>
  <si>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</si>
  <si>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</si>
  <si>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</si>
  <si>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</si>
  <si>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</si>
  <si>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</si>
  <si>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</si>
  <si>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</si>
  <si>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</si>
  <si>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</si>
  <si>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</si>
  <si>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</si>
  <si>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</si>
  <si>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</si>
  <si>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</si>
  <si>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</si>
  <si>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</si>
  <si>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</si>
  <si>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</si>
  <si>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</si>
  <si>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</si>
  <si>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</si>
  <si>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</si>
  <si>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</si>
  <si>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</si>
  <si>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</si>
  <si>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</si>
  <si>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</si>
  <si>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</si>
  <si>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</si>
  <si>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</si>
  <si>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</si>
  <si>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</si>
  <si>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</si>
  <si>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</si>
  <si>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</si>
  <si>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</si>
  <si>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</si>
  <si>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</si>
  <si>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</si>
  <si>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</si>
  <si>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</si>
  <si>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</si>
  <si>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</si>
  <si>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</si>
  <si>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</si>
  <si>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</si>
  <si>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</si>
  <si>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</si>
  <si>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</si>
  <si>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</si>
  <si>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</si>
  <si>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</si>
  <si>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</si>
  <si>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</si>
  <si>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</si>
  <si>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</si>
  <si>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</si>
  <si>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</si>
  <si>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</si>
  <si>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</si>
  <si>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</si>
  <si>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</si>
  <si>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</si>
  <si>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</si>
  <si>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</si>
  <si>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</si>
  <si>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</si>
  <si>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</si>
  <si>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</si>
  <si>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</si>
  <si>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</si>
  <si>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</si>
  <si>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</si>
  <si>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</si>
  <si>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</si>
  <si>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</si>
  <si>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</si>
  <si>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</si>
  <si>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</si>
  <si>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</si>
  <si>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</si>
  <si>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</si>
  <si>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</si>
  <si>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</si>
  <si>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</si>
  <si>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</si>
  <si>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</si>
  <si>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</si>
  <si>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</si>
  <si>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</si>
  <si>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</si>
  <si>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</si>
  <si>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</si>
  <si>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</si>
  <si>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</si>
  <si>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</si>
  <si>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</si>
  <si>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</si>
  <si>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</si>
  <si>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</si>
  <si>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</si>
  <si>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</si>
  <si>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</si>
  <si>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</si>
  <si>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</si>
  <si>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</si>
  <si>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</si>
  <si>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</si>
  <si>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</si>
  <si>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</si>
  <si>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</si>
  <si>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</si>
  <si>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</si>
  <si>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</si>
  <si>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</si>
  <si>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</si>
  <si>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</si>
  <si>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</si>
  <si>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</si>
  <si>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</si>
  <si>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</si>
  <si>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</si>
  <si>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</si>
  <si>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</si>
  <si>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</si>
  <si>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</si>
  <si>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</si>
  <si>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</si>
  <si>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</si>
  <si>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</si>
  <si>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</si>
  <si>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</si>
  <si>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</si>
  <si>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</si>
  <si>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</si>
  <si>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</si>
  <si>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</si>
  <si>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</si>
  <si>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</si>
  <si>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</si>
  <si>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</si>
  <si>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</si>
  <si>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</si>
  <si>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</si>
  <si>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</si>
  <si>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</si>
  <si>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</si>
  <si>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</si>
  <si>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</si>
  <si>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</si>
  <si>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</si>
  <si>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</si>
  <si>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</si>
  <si>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</si>
  <si>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</si>
  <si>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</si>
  <si>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</si>
  <si>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</si>
  <si>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</si>
  <si>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</si>
  <si>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</si>
  <si>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</si>
  <si>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</si>
  <si>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</si>
  <si>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</si>
  <si>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</si>
  <si>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</si>
  <si>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</si>
  <si>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</si>
  <si>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</si>
  <si>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</si>
  <si>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</si>
  <si>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</si>
  <si>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</si>
  <si>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</si>
  <si>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</si>
  <si>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</si>
  <si>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</si>
  <si>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</si>
  <si>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</si>
  <si>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</si>
  <si>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</si>
  <si>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</si>
  <si>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</si>
  <si>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</si>
  <si>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</si>
  <si>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</si>
  <si>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</si>
  <si>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</si>
  <si>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</si>
  <si>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</si>
  <si>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</si>
  <si>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</si>
  <si>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</si>
  <si>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</si>
  <si>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</si>
  <si>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</si>
  <si>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</si>
  <si>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</si>
  <si>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</si>
  <si>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</si>
  <si>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</si>
  <si>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</si>
  <si>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</si>
  <si>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</si>
  <si>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</si>
  <si>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</si>
  <si>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</si>
  <si>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</si>
  <si>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</si>
  <si>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</si>
  <si>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</si>
  <si>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</si>
  <si>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</si>
  <si>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</si>
  <si>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</si>
  <si>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</si>
  <si>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</si>
  <si>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</si>
  <si>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</si>
  <si>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</si>
  <si>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</si>
  <si>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</si>
  <si>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</si>
  <si>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</si>
  <si>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</si>
  <si>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</si>
  <si>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</si>
  <si>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</si>
  <si>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</si>
  <si>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</si>
  <si>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</si>
  <si>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</si>
  <si>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</si>
  <si>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</si>
  <si>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</si>
  <si>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</si>
  <si>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</si>
  <si>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</si>
  <si>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</si>
  <si>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</si>
  <si>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</si>
  <si>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</si>
  <si>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</si>
  <si>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</si>
  <si>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</si>
  <si>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</si>
  <si>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</si>
  <si>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</si>
  <si>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</si>
  <si>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</si>
  <si>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</si>
  <si>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</si>
  <si>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</si>
  <si>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</si>
  <si>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</si>
  <si>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</si>
  <si>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</si>
  <si>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</si>
  <si>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</si>
  <si>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</si>
  <si>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</si>
  <si>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</si>
  <si>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</si>
  <si>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</si>
  <si>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</si>
  <si>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</si>
  <si>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</si>
  <si>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</si>
  <si>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</si>
  <si>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</si>
  <si>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</si>
  <si>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</si>
  <si>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</si>
  <si>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</si>
  <si>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</si>
  <si>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</si>
  <si>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</si>
  <si>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</si>
  <si>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</si>
  <si>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</si>
  <si>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</si>
  <si>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</si>
  <si>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</si>
  <si>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</si>
  <si>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</si>
  <si>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</si>
  <si>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</si>
  <si>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</si>
  <si>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</si>
  <si>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</si>
  <si>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</si>
  <si>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</si>
  <si>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</si>
  <si>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</si>
  <si>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</si>
  <si>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</si>
  <si>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</si>
  <si>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</si>
  <si>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</si>
  <si>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</si>
  <si>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</si>
  <si>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</si>
  <si>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</si>
  <si>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</si>
  <si>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</si>
  <si>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</si>
  <si>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</si>
  <si>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</si>
  <si>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</si>
  <si>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</si>
  <si>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</si>
  <si>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</si>
  <si>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</si>
  <si>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</si>
  <si>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</si>
  <si>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</si>
  <si>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</si>
  <si>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</si>
  <si>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</si>
  <si>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</si>
  <si>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</si>
  <si>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</si>
  <si>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</si>
  <si>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</si>
  <si>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</si>
  <si>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</si>
  <si>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</si>
  <si>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</si>
  <si>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</si>
  <si>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</si>
  <si>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</si>
  <si>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</si>
  <si>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</si>
  <si>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</si>
  <si>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</si>
  <si>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</si>
  <si>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</si>
  <si>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</si>
  <si>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</si>
  <si>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</si>
  <si>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</si>
  <si>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</si>
  <si>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</si>
  <si>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</si>
  <si>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</si>
  <si>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</si>
  <si>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</si>
  <si>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</si>
  <si>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</si>
  <si>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</si>
  <si>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</si>
  <si>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</si>
  <si>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</si>
  <si>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</si>
  <si>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</si>
  <si>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</si>
  <si>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</si>
  <si>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</si>
  <si>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</si>
  <si>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</si>
  <si>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</si>
  <si>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</si>
  <si>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</si>
  <si>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</si>
  <si>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</si>
  <si>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</si>
  <si>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</si>
  <si>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</si>
  <si>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</si>
  <si>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</si>
  <si>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</si>
  <si>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</si>
  <si>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</si>
  <si>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</si>
  <si>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</si>
  <si>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</si>
  <si>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</si>
  <si>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</si>
  <si>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</si>
  <si>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</si>
  <si>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</si>
  <si>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</si>
  <si>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</si>
  <si>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</si>
  <si>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</si>
  <si>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</si>
  <si>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</si>
  <si>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</si>
  <si>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</si>
  <si>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</si>
  <si>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</si>
  <si>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</si>
  <si>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</si>
  <si>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</si>
  <si>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</si>
  <si>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</si>
  <si>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</si>
  <si>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</si>
  <si>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</si>
  <si>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</si>
  <si>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</si>
  <si>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</si>
  <si>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</si>
  <si>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</si>
  <si>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</si>
  <si>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</si>
  <si>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</si>
  <si>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</si>
  <si>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</si>
  <si>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</si>
  <si>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</si>
  <si>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</si>
  <si>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</si>
  <si>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</si>
  <si>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</si>
  <si>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</si>
  <si>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</si>
  <si>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</si>
  <si>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</si>
  <si>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</si>
  <si>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</si>
  <si>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</si>
  <si>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</si>
  <si>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</si>
  <si>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</si>
  <si>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</si>
  <si>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</si>
  <si>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</si>
  <si>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</si>
  <si>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</si>
  <si>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</si>
  <si>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</si>
  <si>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</si>
  <si>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</si>
  <si>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</si>
  <si>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</si>
  <si>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</si>
  <si>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</si>
  <si>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</si>
  <si>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</si>
  <si>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</si>
  <si>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</si>
  <si>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</si>
  <si>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</si>
  <si>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</si>
  <si>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</si>
  <si>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</si>
  <si>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</si>
  <si>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</si>
  <si>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</si>
  <si>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</si>
  <si>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</si>
  <si>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</si>
  <si>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</si>
  <si>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</si>
  <si>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</si>
  <si>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</si>
  <si>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</si>
  <si>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</si>
  <si>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</si>
  <si>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</si>
  <si>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</si>
  <si>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</si>
  <si>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</si>
  <si>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</si>
  <si>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</si>
  <si>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</si>
  <si>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</si>
  <si>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</si>
  <si>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</si>
  <si>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</si>
  <si>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</si>
  <si>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</si>
  <si>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</si>
  <si>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</si>
  <si>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</si>
  <si>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</si>
  <si>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</si>
  <si>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</si>
  <si>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</si>
  <si>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</si>
  <si>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</si>
  <si>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</si>
  <si>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</si>
  <si>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</si>
  <si>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</si>
  <si>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</si>
  <si>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</si>
  <si>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</si>
  <si>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</si>
  <si>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</si>
  <si>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</si>
  <si>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</si>
  <si>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</si>
  <si>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</si>
  <si>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</si>
  <si>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</si>
  <si>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</si>
  <si>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</si>
  <si>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</si>
  <si>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</si>
  <si>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</si>
  <si>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</si>
  <si>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</si>
  <si>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</si>
  <si>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</si>
  <si>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</si>
  <si>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</si>
  <si>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</si>
  <si>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</si>
  <si>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</si>
  <si>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</si>
  <si>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</si>
  <si>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</si>
  <si>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</si>
  <si>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</si>
  <si>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</si>
  <si>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</si>
  <si>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</si>
  <si>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</si>
  <si>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</si>
  <si>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</si>
  <si>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</si>
  <si>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</si>
  <si>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</si>
  <si>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</si>
  <si>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</si>
  <si>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</si>
  <si>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</si>
  <si>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</si>
  <si>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</si>
  <si>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</si>
  <si>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</si>
  <si>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</si>
  <si>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</si>
  <si>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</si>
  <si>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</si>
  <si>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</si>
  <si>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</si>
  <si>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</si>
  <si>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</si>
  <si>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</si>
  <si>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</si>
  <si>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</si>
  <si>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</si>
  <si>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</si>
  <si>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</si>
  <si>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</si>
  <si>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</si>
  <si>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</si>
  <si>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</si>
  <si>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</si>
  <si>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</si>
  <si>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</si>
  <si>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</si>
  <si>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</si>
  <si>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</si>
  <si>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</si>
  <si>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</si>
  <si>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</si>
  <si>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</si>
  <si>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</si>
  <si>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</si>
  <si>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</si>
  <si>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</si>
  <si>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</si>
  <si>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</si>
  <si>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</si>
  <si>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</si>
  <si>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</si>
  <si>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</si>
  <si>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</si>
  <si>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</si>
  <si>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</si>
  <si>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</si>
  <si>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</si>
  <si>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</si>
  <si>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</si>
  <si>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</si>
  <si>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</si>
  <si>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</si>
  <si>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</si>
  <si>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</si>
  <si>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</si>
  <si>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</si>
  <si>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</si>
  <si>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</si>
  <si>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</si>
  <si>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</si>
  <si>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</si>
  <si>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</si>
  <si>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</si>
  <si>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</si>
  <si>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</si>
  <si>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</si>
  <si>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</si>
  <si>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</si>
  <si>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</si>
  <si>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</si>
  <si>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</si>
  <si>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</si>
  <si>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</si>
  <si>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</si>
  <si>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</si>
  <si>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</si>
  <si>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</si>
  <si>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</si>
  <si>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</si>
  <si>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</si>
  <si>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</si>
  <si>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</si>
  <si>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</si>
  <si>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</si>
  <si>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</si>
  <si>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</si>
  <si>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</si>
  <si>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</si>
  <si>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</si>
  <si>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</si>
  <si>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</si>
  <si>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</si>
  <si>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</si>
  <si>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</si>
  <si>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</si>
  <si>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</si>
  <si>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</si>
  <si>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</si>
  <si>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</si>
  <si>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</si>
  <si>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</si>
  <si>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</si>
  <si>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</si>
  <si>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</si>
  <si>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</si>
  <si>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</si>
  <si>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</si>
  <si>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</si>
  <si>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</si>
  <si>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</si>
  <si>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</si>
  <si>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</si>
  <si>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</si>
  <si>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</si>
  <si>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</si>
  <si>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</si>
  <si>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</si>
  <si>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</si>
  <si>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</si>
  <si>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</si>
  <si>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</si>
  <si>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</si>
  <si>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</si>
  <si>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</si>
  <si>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</si>
  <si>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</si>
  <si>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</si>
  <si>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</si>
  <si>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</si>
  <si>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</si>
  <si>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</si>
  <si>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</si>
  <si>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</si>
  <si>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</si>
  <si>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</si>
  <si>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</si>
  <si>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</si>
  <si>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</si>
  <si>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</si>
  <si>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</si>
  <si>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</si>
  <si>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</si>
  <si>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</si>
  <si>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</si>
  <si>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</si>
  <si>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</si>
  <si>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</si>
  <si>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</si>
  <si>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</si>
  <si>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</si>
  <si>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</si>
  <si>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</si>
  <si>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</si>
  <si>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</si>
  <si>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</si>
  <si>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</si>
  <si>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</si>
  <si>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</si>
  <si>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</si>
  <si>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</si>
  <si>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</si>
  <si>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</si>
  <si>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</si>
  <si>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</si>
  <si>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</si>
  <si>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</si>
  <si>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</si>
  <si>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</si>
  <si>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</si>
  <si>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</si>
  <si>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</si>
  <si>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</si>
  <si>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</si>
  <si>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</si>
  <si>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</si>
  <si>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</si>
  <si>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</si>
  <si>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</si>
  <si>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</si>
  <si>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</si>
  <si>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</si>
  <si>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</si>
  <si>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</si>
  <si>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</si>
  <si>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</si>
  <si>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</si>
  <si>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</si>
  <si>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</si>
  <si>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</si>
  <si>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</si>
  <si>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</si>
  <si>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</si>
  <si>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</si>
  <si>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</si>
  <si>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</si>
  <si>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</si>
  <si>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</si>
  <si>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</si>
  <si>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</si>
  <si>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</si>
  <si>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</si>
  <si>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</si>
  <si>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</si>
  <si>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</si>
  <si>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</si>
  <si>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</si>
  <si>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</si>
  <si>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</si>
  <si>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</si>
  <si>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</si>
  <si>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</si>
  <si>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</si>
  <si>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</si>
  <si>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</si>
  <si>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</si>
  <si>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</si>
  <si>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</si>
  <si>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</si>
  <si>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</si>
  <si>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</si>
  <si>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</si>
  <si>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</si>
  <si>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</si>
  <si>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</si>
  <si>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</si>
  <si>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</si>
  <si>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</si>
  <si>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</si>
  <si>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</si>
  <si>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</si>
  <si>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</si>
  <si>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</si>
  <si>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</si>
  <si>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</si>
  <si>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</si>
  <si>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</si>
  <si>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</si>
  <si>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</si>
  <si>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</si>
  <si>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</si>
  <si>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</si>
  <si>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</si>
  <si>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</si>
  <si>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</si>
  <si>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</si>
  <si>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</si>
  <si>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</si>
  <si>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</si>
  <si>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</si>
  <si>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</si>
  <si>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</si>
  <si>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</si>
  <si>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</si>
  <si>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</si>
  <si>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</si>
  <si>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</si>
  <si>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</si>
  <si>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</si>
  <si>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</si>
  <si>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</si>
  <si>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</si>
  <si>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</si>
  <si>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</si>
  <si>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</si>
  <si>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</si>
  <si>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</si>
  <si>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</si>
  <si>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</si>
  <si>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</si>
  <si>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</si>
  <si>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</si>
  <si>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</si>
  <si>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</si>
  <si>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</si>
  <si>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</si>
  <si>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</si>
  <si>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</si>
  <si>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</si>
  <si>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</si>
  <si>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</si>
  <si>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</si>
  <si>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</si>
  <si>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</si>
  <si>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</si>
  <si>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</si>
  <si>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</si>
  <si>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</si>
  <si>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</si>
  <si>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</si>
  <si>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</si>
  <si>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</si>
  <si>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</si>
  <si>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</si>
  <si>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</si>
  <si>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</si>
  <si>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</si>
  <si>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</si>
  <si>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</si>
  <si>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</si>
  <si>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</si>
  <si>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</si>
  <si>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</si>
  <si>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</si>
  <si>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</si>
  <si>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</si>
  <si>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</si>
  <si>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</si>
  <si>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</si>
  <si>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</si>
  <si>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</si>
  <si>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</si>
  <si>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</si>
  <si>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</si>
  <si>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</si>
  <si>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</si>
  <si>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</si>
  <si>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</si>
  <si>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</si>
  <si>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</si>
  <si>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</si>
  <si>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</si>
  <si>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</si>
  <si>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</si>
  <si>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</si>
  <si>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</si>
  <si>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</si>
  <si>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</si>
  <si>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</si>
  <si>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</si>
  <si>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</si>
  <si>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</si>
  <si>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</si>
  <si>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</si>
  <si>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</si>
  <si>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</si>
  <si>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</si>
  <si>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</si>
  <si>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</si>
  <si>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</si>
  <si>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</si>
  <si>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</si>
  <si>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</si>
  <si>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</si>
  <si>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</si>
  <si>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</si>
  <si>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</si>
  <si>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</si>
  <si>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</si>
  <si>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</si>
  <si>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</si>
  <si>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</si>
  <si>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</si>
  <si>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</si>
  <si>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</si>
  <si>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</si>
  <si>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</si>
  <si>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</si>
  <si>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</si>
  <si>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</si>
  <si>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</si>
  <si>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</si>
  <si>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</si>
  <si>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</si>
  <si>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</si>
  <si>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</si>
  <si>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</si>
  <si>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</si>
  <si>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</si>
  <si>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</si>
  <si>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</si>
  <si>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</si>
  <si>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</si>
  <si>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</si>
  <si>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</si>
  <si>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</si>
  <si>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</si>
  <si>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</si>
  <si>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</si>
  <si>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</si>
  <si>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</si>
  <si>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</si>
  <si>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</si>
  <si>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</si>
  <si>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</si>
  <si>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</si>
  <si>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</si>
  <si>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</si>
  <si>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</si>
  <si>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</si>
  <si>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</si>
  <si>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</si>
  <si>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</si>
  <si>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</si>
  <si>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</si>
  <si>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</si>
  <si>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</si>
  <si>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</si>
  <si>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</si>
  <si>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</si>
  <si>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</si>
  <si>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</si>
  <si>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</si>
  <si>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</si>
  <si>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</si>
  <si>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</si>
  <si>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</si>
  <si>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</si>
  <si>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</si>
  <si>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</si>
  <si>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</si>
  <si>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</si>
  <si>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</si>
  <si>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</si>
  <si>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</si>
  <si>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</si>
  <si>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</si>
  <si>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</si>
  <si>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</si>
  <si>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</si>
  <si>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</si>
  <si>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</si>
  <si>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</si>
  <si>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</si>
  <si>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</si>
  <si>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</si>
  <si>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</si>
  <si>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</si>
  <si>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</si>
  <si>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</si>
  <si>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</si>
  <si>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</si>
  <si>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</si>
  <si>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</si>
  <si>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</si>
  <si>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</si>
  <si>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</si>
  <si>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</si>
  <si>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</si>
  <si>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</si>
  <si>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</si>
  <si>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</si>
  <si>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</si>
  <si>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</si>
  <si>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</si>
  <si>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</si>
  <si>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</si>
  <si>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</si>
  <si>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</si>
  <si>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</si>
  <si>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</si>
  <si>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</si>
  <si>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</si>
  <si>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</si>
  <si>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</si>
  <si>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</si>
  <si>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</si>
  <si>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</si>
  <si>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</si>
  <si>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</si>
  <si>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</si>
  <si>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</si>
  <si>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</si>
  <si>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</si>
  <si>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</si>
  <si>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</si>
  <si>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</si>
  <si>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</si>
  <si>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</si>
  <si>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</si>
  <si>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</si>
  <si>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</si>
  <si>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</si>
  <si>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</si>
  <si>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</si>
  <si>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</si>
  <si>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</si>
  <si>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</si>
  <si>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</si>
  <si>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</si>
  <si>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</si>
  <si>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</si>
  <si>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</si>
  <si>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</si>
  <si>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</si>
  <si>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</si>
  <si>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</si>
  <si>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</si>
  <si>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</si>
  <si>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</si>
  <si>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</si>
  <si>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</si>
  <si>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</si>
  <si>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</si>
  <si>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</si>
  <si>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</si>
  <si>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</si>
  <si>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</si>
  <si>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</si>
  <si>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</si>
  <si>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</si>
  <si>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</si>
  <si>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</si>
  <si>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</si>
  <si>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</si>
  <si>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</si>
  <si>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</si>
  <si>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</si>
  <si>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</si>
  <si>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</si>
  <si>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</si>
  <si>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</si>
  <si>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</si>
  <si>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</si>
  <si>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</si>
  <si>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</si>
  <si>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</si>
  <si>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</si>
  <si>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</si>
  <si>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</si>
  <si>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</si>
  <si>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</si>
  <si>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</si>
  <si>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</si>
  <si>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</si>
  <si>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</si>
  <si>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</si>
  <si>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</si>
  <si>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</si>
  <si>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</si>
  <si>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</si>
  <si>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</si>
  <si>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</si>
  <si>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</si>
  <si>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</si>
  <si>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</si>
  <si>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</si>
  <si>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</si>
  <si>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</si>
  <si>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</si>
  <si>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</si>
  <si>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</si>
  <si>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</si>
  <si>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</si>
  <si>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</si>
  <si>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</si>
  <si>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</si>
  <si>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</si>
  <si>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</si>
  <si>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</si>
  <si>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</si>
  <si>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</si>
  <si>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</si>
  <si>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</si>
  <si>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</si>
  <si>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</si>
  <si>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</si>
  <si>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</si>
  <si>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</si>
  <si>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</si>
  <si>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</si>
  <si>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</si>
  <si>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</si>
  <si>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</si>
  <si>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</si>
  <si>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</si>
  <si>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</si>
  <si>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</si>
  <si>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</si>
  <si>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</si>
  <si>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</si>
  <si>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</si>
  <si>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</si>
  <si>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</si>
  <si>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</si>
  <si>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</si>
  <si>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</si>
  <si>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</si>
  <si>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</si>
  <si>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</si>
  <si>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</si>
  <si>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</si>
  <si>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</si>
  <si>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</si>
  <si>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</si>
  <si>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</si>
  <si>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</si>
  <si>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</si>
  <si>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</si>
  <si>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</si>
  <si>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</si>
  <si>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</si>
  <si>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</si>
  <si>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</si>
  <si>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</si>
  <si>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</si>
  <si>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</si>
  <si>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</si>
  <si>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</si>
  <si>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</si>
  <si>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</si>
  <si>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</si>
  <si>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</si>
  <si>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</si>
  <si>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</si>
  <si>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</si>
  <si>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</si>
  <si>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</si>
  <si>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</si>
  <si>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</si>
  <si>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</si>
  <si>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</si>
  <si>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</si>
  <si>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</si>
  <si>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</si>
  <si>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</si>
  <si>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</si>
  <si>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</si>
  <si>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</si>
  <si>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</si>
  <si>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</si>
  <si>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</si>
  <si>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</si>
  <si>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</si>
  <si>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</si>
  <si>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</si>
  <si>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</si>
  <si>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</si>
  <si>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</si>
  <si>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</si>
  <si>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</si>
  <si>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</si>
  <si>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</si>
  <si>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</si>
  <si>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</si>
  <si>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</si>
  <si>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</si>
  <si>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</si>
  <si>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</si>
  <si>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</si>
  <si>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</si>
  <si>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</si>
  <si>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</si>
  <si>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</si>
  <si>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</si>
  <si>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</si>
  <si>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</si>
  <si>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</si>
  <si>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</si>
  <si>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</si>
  <si>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</si>
  <si>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</si>
  <si>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</si>
  <si>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</si>
  <si>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</si>
  <si>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</si>
  <si>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</si>
  <si>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</si>
  <si>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</si>
  <si>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</si>
  <si>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</si>
  <si>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</si>
  <si>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</si>
  <si>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</si>
  <si>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</si>
  <si>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</si>
  <si>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</si>
  <si>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</si>
  <si>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</si>
  <si>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</si>
  <si>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</si>
  <si>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</si>
  <si>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</si>
  <si>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</si>
  <si>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</si>
  <si>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</si>
  <si>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</si>
  <si>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</si>
  <si>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</si>
  <si>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</si>
  <si>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</si>
  <si>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</si>
  <si>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</si>
  <si>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</si>
  <si>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</si>
  <si>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</si>
  <si>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</si>
  <si>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</si>
  <si>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</si>
  <si>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</si>
  <si>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</si>
  <si>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</si>
  <si>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</si>
  <si>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</si>
  <si>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</si>
  <si>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</si>
  <si>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</si>
  <si>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</si>
  <si>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</si>
  <si>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</si>
  <si>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</si>
  <si>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</si>
  <si>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</si>
  <si>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</si>
  <si>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</si>
  <si>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</si>
  <si>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</si>
  <si>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</si>
  <si>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</si>
  <si>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</si>
  <si>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</si>
  <si>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</si>
  <si>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</si>
  <si>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</si>
  <si>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</si>
  <si>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</si>
  <si>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</si>
  <si>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</si>
  <si>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</si>
  <si>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</si>
  <si>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</si>
  <si>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</si>
  <si>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</si>
  <si>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</si>
  <si>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</si>
  <si>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</si>
  <si>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</si>
  <si>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</si>
  <si>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</si>
  <si>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</si>
  <si>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</si>
  <si>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</si>
  <si>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</si>
  <si>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</si>
  <si>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</si>
  <si>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</si>
  <si>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</si>
  <si>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</si>
  <si>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</si>
  <si>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</si>
  <si>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</si>
  <si>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</si>
  <si>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</si>
  <si>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</si>
  <si>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</si>
  <si>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</si>
  <si>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</si>
  <si>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</si>
  <si>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</si>
  <si>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</si>
  <si>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</si>
  <si>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</si>
  <si>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</si>
  <si>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</si>
  <si>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</si>
  <si>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</si>
  <si>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</si>
  <si>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</si>
  <si>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</si>
  <si>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</si>
  <si>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</si>
  <si>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</si>
  <si>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</si>
  <si>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</si>
  <si>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</si>
  <si>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</si>
  <si>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</si>
  <si>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</si>
  <si>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</si>
  <si>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</si>
  <si>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</si>
  <si>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</si>
  <si>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</si>
  <si>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</si>
  <si>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</si>
  <si>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</si>
  <si>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</si>
  <si>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</si>
  <si>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</si>
  <si>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</si>
  <si>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</si>
  <si>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</si>
  <si>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</si>
  <si>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</si>
  <si>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</si>
  <si>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</si>
  <si>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</si>
  <si>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</si>
  <si>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</si>
  <si>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</si>
  <si>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</si>
  <si>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</si>
  <si>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</si>
  <si>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</si>
  <si>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</si>
  <si>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</si>
  <si>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</si>
  <si>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</si>
  <si>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</si>
  <si>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</si>
  <si>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</si>
  <si>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</si>
  <si>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</si>
  <si>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</si>
  <si>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</si>
  <si>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</si>
  <si>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</si>
  <si>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</si>
  <si>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</si>
  <si>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</si>
  <si>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</si>
  <si>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</si>
  <si>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</si>
  <si>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</si>
  <si>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</si>
  <si>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</si>
  <si>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</si>
  <si>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</si>
  <si>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</si>
  <si>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</si>
  <si>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</si>
  <si>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</si>
  <si>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</si>
  <si>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</si>
  <si>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</si>
  <si>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</si>
  <si>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</si>
  <si>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</si>
  <si>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</si>
  <si>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</si>
  <si>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</si>
  <si>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</si>
  <si>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</si>
  <si>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</si>
  <si>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</si>
  <si>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</si>
  <si>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</si>
  <si>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</si>
  <si>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</si>
  <si>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</si>
  <si>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</si>
  <si>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</si>
  <si>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</si>
  <si>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</si>
  <si>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</si>
  <si>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</si>
  <si>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</si>
  <si>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</si>
  <si>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</si>
  <si>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</si>
  <si>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</si>
  <si>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</si>
  <si>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</si>
  <si>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</si>
  <si>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</si>
  <si>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</si>
  <si>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</si>
  <si>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</si>
  <si>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</si>
  <si>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</si>
  <si>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</si>
  <si>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</si>
  <si>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</si>
  <si>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</si>
  <si>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</si>
  <si>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</si>
  <si>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</si>
  <si>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</si>
  <si>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</si>
  <si>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</si>
  <si>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</si>
  <si>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</si>
  <si>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</si>
  <si>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</si>
  <si>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</si>
  <si>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</si>
  <si>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</si>
  <si>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</si>
  <si>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</si>
  <si>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</si>
  <si>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</si>
  <si>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</si>
  <si>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</si>
  <si>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</si>
  <si>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</si>
  <si>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</si>
  <si>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</si>
  <si>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</si>
  <si>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</si>
  <si>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</si>
  <si>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</si>
  <si>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</si>
  <si>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</si>
  <si>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</si>
  <si>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</si>
  <si>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</si>
  <si>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</si>
  <si>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</si>
  <si>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</si>
  <si>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</si>
  <si>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</si>
  <si>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</si>
  <si>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</si>
  <si>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</si>
  <si>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</si>
  <si>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</si>
  <si>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</si>
  <si>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</si>
  <si>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</si>
  <si>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</si>
  <si>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</si>
  <si>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</si>
  <si>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</si>
  <si>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</si>
  <si>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</si>
  <si>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</si>
  <si>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</si>
  <si>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</si>
  <si>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</si>
  <si>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</si>
  <si>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</si>
  <si>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</si>
  <si>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</si>
  <si>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</si>
  <si>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</si>
  <si>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</si>
  <si>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</si>
  <si>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</si>
  <si>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</si>
  <si>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</si>
  <si>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</si>
  <si>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</si>
  <si>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</si>
  <si>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</si>
  <si>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</si>
  <si>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</si>
  <si>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</si>
  <si>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</si>
  <si>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</si>
  <si>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</si>
  <si>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</si>
  <si>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</si>
  <si>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</si>
  <si>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</si>
  <si>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</si>
  <si>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</si>
  <si>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</si>
  <si>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</si>
  <si>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</si>
  <si>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</si>
  <si>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</si>
  <si>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</si>
  <si>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</si>
  <si>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</si>
  <si>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</si>
  <si>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</si>
  <si>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</si>
  <si>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</si>
  <si>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</si>
  <si>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</si>
  <si>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</si>
  <si>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</si>
  <si>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</si>
  <si>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</si>
  <si>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</si>
  <si>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</si>
  <si>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</si>
  <si>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</si>
  <si>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</si>
  <si>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</si>
  <si>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</si>
  <si>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</si>
  <si>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</si>
  <si>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</si>
  <si>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</si>
  <si>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</si>
  <si>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</si>
  <si>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</si>
  <si>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</si>
  <si>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</si>
  <si>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</si>
  <si>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</si>
  <si>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</si>
  <si>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</si>
  <si>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</si>
  <si>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</si>
  <si>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</si>
  <si>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</si>
  <si>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</si>
  <si>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</si>
  <si>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</si>
  <si>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</si>
  <si>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</si>
  <si>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</si>
  <si>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</si>
  <si>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</si>
  <si>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</si>
  <si>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</si>
  <si>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</si>
  <si>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</si>
  <si>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</si>
  <si>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</si>
  <si>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</si>
  <si>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</si>
  <si>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</si>
  <si>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</si>
  <si>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</si>
  <si>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</si>
  <si>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</si>
  <si>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</si>
  <si>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</si>
  <si>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</si>
  <si>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</si>
  <si>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</si>
  <si>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</si>
  <si>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</si>
  <si>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</si>
  <si>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</si>
  <si>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</si>
  <si>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</si>
  <si>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</si>
  <si>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</si>
  <si>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</si>
  <si>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</si>
  <si>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</si>
  <si>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</si>
  <si>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</si>
  <si>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</si>
  <si>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</si>
  <si>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</si>
  <si>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</si>
  <si>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</si>
  <si>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</si>
  <si>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</si>
  <si>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</si>
  <si>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</si>
  <si>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</si>
  <si>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</si>
  <si>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</si>
  <si>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</si>
  <si>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</si>
  <si>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</si>
  <si>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</si>
  <si>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</si>
  <si>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</si>
  <si>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</si>
  <si>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</si>
  <si>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</si>
  <si>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</si>
  <si>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</si>
  <si>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</si>
  <si>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</si>
  <si>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</si>
  <si>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</si>
  <si>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</si>
  <si>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</si>
  <si>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</si>
  <si>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</si>
  <si>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</si>
  <si>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</si>
  <si>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</si>
  <si>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</si>
  <si>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</si>
  <si>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</si>
  <si>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</si>
  <si>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</si>
  <si>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</si>
  <si>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</si>
  <si>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</si>
  <si>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</si>
  <si>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</si>
  <si>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</si>
  <si>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</si>
  <si>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</si>
  <si>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</si>
  <si>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</si>
  <si>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</si>
  <si>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</si>
  <si>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</si>
  <si>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</si>
  <si>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</si>
  <si>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</si>
  <si>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</si>
  <si>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</si>
  <si>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</si>
  <si>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</si>
  <si>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</si>
  <si>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</si>
  <si>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</si>
  <si>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</si>
  <si>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</si>
  <si>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</si>
  <si>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</si>
  <si>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</si>
  <si>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</si>
  <si>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</si>
  <si>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</si>
  <si>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</si>
  <si>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</si>
  <si>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</si>
  <si>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</si>
  <si>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</si>
  <si>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</si>
  <si>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</si>
  <si>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</si>
  <si>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</si>
  <si>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</si>
  <si>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</si>
  <si>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</si>
  <si>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</si>
  <si>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</si>
  <si>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</si>
  <si>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</si>
  <si>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</si>
  <si>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</si>
  <si>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</si>
  <si>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</si>
  <si>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</si>
  <si>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</si>
  <si>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</si>
  <si>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</si>
  <si>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</si>
  <si>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</si>
  <si>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</si>
  <si>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</si>
  <si>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</si>
  <si>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</si>
  <si>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</si>
  <si>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</si>
  <si>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</si>
  <si>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</si>
  <si>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</si>
  <si>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</si>
  <si>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</si>
  <si>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</si>
  <si>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</si>
  <si>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</si>
  <si>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</si>
  <si>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</si>
  <si>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</si>
  <si>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</si>
  <si>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</si>
  <si>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</si>
  <si>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</si>
  <si>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</si>
  <si>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</si>
  <si>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</si>
  <si>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</si>
  <si>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</si>
  <si>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</si>
  <si>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</si>
  <si>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</si>
  <si>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</si>
  <si>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</si>
  <si>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</si>
  <si>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</si>
  <si>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</si>
  <si>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</si>
  <si>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</si>
  <si>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</si>
  <si>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</si>
  <si>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</si>
  <si>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</si>
  <si>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</si>
  <si>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</si>
  <si>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</si>
  <si>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</si>
  <si>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</si>
  <si>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</si>
  <si>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</si>
  <si>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</si>
  <si>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</si>
  <si>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</si>
  <si>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</si>
  <si>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</si>
  <si>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</si>
  <si>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</si>
  <si>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</si>
  <si>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</si>
  <si>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</si>
  <si>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</si>
  <si>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</si>
  <si>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</si>
  <si>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</si>
  <si>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</si>
  <si>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</si>
  <si>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</si>
  <si>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</si>
  <si>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</si>
  <si>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</si>
  <si>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</si>
  <si>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</si>
  <si>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</si>
  <si>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</si>
  <si>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</si>
  <si>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</si>
  <si>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</si>
  <si>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</si>
  <si>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</si>
  <si>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</si>
  <si>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</si>
  <si>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</si>
  <si>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</si>
  <si>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</si>
  <si>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</si>
  <si>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</si>
  <si>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</si>
  <si>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</si>
  <si>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</si>
  <si>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</si>
  <si>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</si>
  <si>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</si>
  <si>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</si>
  <si>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</si>
  <si>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</si>
  <si>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</si>
  <si>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</si>
  <si>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</si>
  <si>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</si>
  <si>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</si>
  <si>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</si>
  <si>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</si>
  <si>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</si>
  <si>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</si>
  <si>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</si>
  <si>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</si>
  <si>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</si>
  <si>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</si>
  <si>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</si>
  <si>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</si>
  <si>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</si>
  <si>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</si>
  <si>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</si>
  <si>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</si>
  <si>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</si>
  <si>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</si>
  <si>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</si>
  <si>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</si>
  <si>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</si>
  <si>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</si>
  <si>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</si>
  <si>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</si>
  <si>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</si>
  <si>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</si>
  <si>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</si>
  <si>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</si>
  <si>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</si>
  <si>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</si>
  <si>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</si>
  <si>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</si>
  <si>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</si>
  <si>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</si>
  <si>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</si>
  <si>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</si>
  <si>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</si>
  <si>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</si>
  <si>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</si>
  <si>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</si>
  <si>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</si>
  <si>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</si>
  <si>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</si>
  <si>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</si>
  <si>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</si>
  <si>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</si>
  <si>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</si>
  <si>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</si>
  <si>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</si>
  <si>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</si>
  <si>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</si>
  <si>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</si>
  <si>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</si>
  <si>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</si>
  <si>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</si>
  <si>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</si>
  <si>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</si>
  <si>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</si>
  <si>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</si>
  <si>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</si>
  <si>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</si>
  <si>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</si>
  <si>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</si>
  <si>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</si>
  <si>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</si>
  <si>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</si>
  <si>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</si>
  <si>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</si>
  <si>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</si>
  <si>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</si>
  <si>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</si>
  <si>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</si>
  <si>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</si>
  <si>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</si>
  <si>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</si>
  <si>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</si>
  <si>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</si>
  <si>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</si>
  <si>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</si>
  <si>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</si>
  <si>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</si>
  <si>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</si>
  <si>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</si>
  <si>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</si>
  <si>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</si>
  <si>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</si>
  <si>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</si>
  <si>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</si>
  <si>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</si>
  <si>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</si>
  <si>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</si>
  <si>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</si>
  <si>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</si>
  <si>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</si>
  <si>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</si>
  <si>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</si>
  <si>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</si>
  <si>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</si>
  <si>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</si>
  <si>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</si>
  <si>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</si>
  <si>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</si>
  <si>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</si>
  <si>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</si>
  <si>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</si>
  <si>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</si>
  <si>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</si>
  <si>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</si>
  <si>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</si>
  <si>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</si>
  <si>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</si>
  <si>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</si>
  <si>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</si>
  <si>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</si>
  <si>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</si>
  <si>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</si>
  <si>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</si>
  <si>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</si>
  <si>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</si>
  <si>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</si>
  <si>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</si>
  <si>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</si>
  <si>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</si>
  <si>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</si>
  <si>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</si>
  <si>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</si>
  <si>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</si>
  <si>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</si>
  <si>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</si>
  <si>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</si>
  <si>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</si>
  <si>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</si>
  <si>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</si>
  <si>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</si>
  <si>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</si>
  <si>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</si>
  <si>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</si>
  <si>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</si>
  <si>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</si>
  <si>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</si>
  <si>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</si>
  <si>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</si>
  <si>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</si>
  <si>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</si>
  <si>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</si>
  <si>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</si>
  <si>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</si>
  <si>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</si>
  <si>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</si>
  <si>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</si>
  <si>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</si>
  <si>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</si>
  <si>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</si>
  <si>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</si>
  <si>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</si>
  <si>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</si>
  <si>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</si>
  <si>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</si>
  <si>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</si>
  <si>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</si>
  <si>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</si>
  <si>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</si>
  <si>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</si>
  <si>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</si>
  <si>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</si>
  <si>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</si>
  <si>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</si>
  <si>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</si>
  <si>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</si>
  <si>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</si>
  <si>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</si>
  <si>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</si>
  <si>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</si>
  <si>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</si>
  <si>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</si>
  <si>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</si>
  <si>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</si>
  <si>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</si>
  <si>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</si>
  <si>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</si>
  <si>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</si>
  <si>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</si>
  <si>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</si>
  <si>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</si>
  <si>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</si>
  <si>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</si>
  <si>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</si>
  <si>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</si>
  <si>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</si>
  <si>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</si>
  <si>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</si>
  <si>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</si>
  <si>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</si>
  <si>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</si>
  <si>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</si>
  <si>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</si>
  <si>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</si>
  <si>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</si>
  <si>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</si>
  <si>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</si>
  <si>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</si>
  <si>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</si>
  <si>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</si>
  <si>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</si>
  <si>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</si>
  <si>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</si>
  <si>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</si>
  <si>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</si>
  <si>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</si>
  <si>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</si>
  <si>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</si>
  <si>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</si>
  <si>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</si>
  <si>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</si>
  <si>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</si>
  <si>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</si>
  <si>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</si>
  <si>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</si>
  <si>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</si>
  <si>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</si>
  <si>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</si>
  <si>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</si>
  <si>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</si>
  <si>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</si>
  <si>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</si>
  <si>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</si>
  <si>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</si>
  <si>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</si>
  <si>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</si>
  <si>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</si>
  <si>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</si>
  <si>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</si>
  <si>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</si>
  <si>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</si>
  <si>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</si>
  <si>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</si>
  <si>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</si>
  <si>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</si>
  <si>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</si>
  <si>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</si>
  <si>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</si>
  <si>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</si>
  <si>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</si>
  <si>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</si>
  <si>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</si>
  <si>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</si>
  <si>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</si>
  <si>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</si>
  <si>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</si>
  <si>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</si>
  <si>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</si>
  <si>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</si>
  <si>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</si>
  <si>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</si>
  <si>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</si>
  <si>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</si>
  <si>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</si>
  <si>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</si>
  <si>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</si>
  <si>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</si>
  <si>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</si>
  <si>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</si>
  <si>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</si>
  <si>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</si>
  <si>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</si>
  <si>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</si>
  <si>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</si>
  <si>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</si>
  <si>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</si>
  <si>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</si>
  <si>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</si>
  <si>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</si>
  <si>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</si>
  <si>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</si>
  <si>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</si>
  <si>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</si>
  <si>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</si>
  <si>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</si>
  <si>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</si>
  <si>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</si>
  <si>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</si>
  <si>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</si>
  <si>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</si>
  <si>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</si>
  <si>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</si>
  <si>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</si>
  <si>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</si>
  <si>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</si>
  <si>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</si>
  <si>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</si>
  <si>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</si>
  <si>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</si>
  <si>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</si>
  <si>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</si>
  <si>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</si>
  <si>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</si>
  <si>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</si>
  <si>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</si>
  <si>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</si>
  <si>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</si>
  <si>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</si>
  <si>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</si>
  <si>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</si>
  <si>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</si>
  <si>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</si>
  <si>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</si>
  <si>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</si>
  <si>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</si>
  <si>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</si>
  <si>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</si>
  <si>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</si>
  <si>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</si>
  <si>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</si>
  <si>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</si>
  <si>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</si>
  <si>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</si>
  <si>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</si>
  <si>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</si>
  <si>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</si>
  <si>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</si>
  <si>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</si>
  <si>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</si>
  <si>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</si>
  <si>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</si>
  <si>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</si>
  <si>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</si>
  <si>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</si>
  <si>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</si>
  <si>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</si>
  <si>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</si>
  <si>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</si>
  <si>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</si>
  <si>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</si>
  <si>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</si>
  <si>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</si>
  <si>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</si>
  <si>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</si>
  <si>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</si>
  <si>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</si>
  <si>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</si>
  <si>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</si>
  <si>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</si>
  <si>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</si>
  <si>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</si>
  <si>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</si>
  <si>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</si>
  <si>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</si>
  <si>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</si>
  <si>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</si>
  <si>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</si>
  <si>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</si>
  <si>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</si>
  <si>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</si>
  <si>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</si>
  <si>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</si>
  <si>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</si>
  <si>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</si>
  <si>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</si>
  <si>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</si>
  <si>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</si>
  <si>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</si>
  <si>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</si>
  <si>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</si>
  <si>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</si>
  <si>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</si>
  <si>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</si>
  <si>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</si>
  <si>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</si>
  <si>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</si>
  <si>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</si>
  <si>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</si>
  <si>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</si>
  <si>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</si>
  <si>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</si>
  <si>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</si>
  <si>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</si>
  <si>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</si>
  <si>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</si>
  <si>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</si>
  <si>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</si>
  <si>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</si>
  <si>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</si>
  <si>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</si>
  <si>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</si>
  <si>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</si>
  <si>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</si>
  <si>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</si>
  <si>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</si>
  <si>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</si>
  <si>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</si>
  <si>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</si>
  <si>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</si>
  <si>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</si>
  <si>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</si>
  <si>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</si>
  <si>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</si>
  <si>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</si>
  <si>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</si>
  <si>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</si>
  <si>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</si>
  <si>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</si>
  <si>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</si>
  <si>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</si>
  <si>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</si>
  <si>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</si>
  <si>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</si>
  <si>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</si>
  <si>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</si>
  <si>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</si>
  <si>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</si>
  <si>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</si>
  <si>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</si>
  <si>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</si>
  <si>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</si>
  <si>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</si>
  <si>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</si>
  <si>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</si>
  <si>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</si>
  <si>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</si>
  <si>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</si>
  <si>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</si>
  <si>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</si>
  <si>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</si>
  <si>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</si>
  <si>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</si>
  <si>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</si>
  <si>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</si>
  <si>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</si>
  <si>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</si>
  <si>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</si>
  <si>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</si>
  <si>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</si>
  <si>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</si>
  <si>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</si>
  <si>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</si>
  <si>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</si>
  <si>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</si>
  <si>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</si>
  <si>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</si>
  <si>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</si>
  <si>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</si>
  <si>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</si>
  <si>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</si>
  <si>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</si>
  <si>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</si>
  <si>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</si>
  <si>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</si>
  <si>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</si>
  <si>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</si>
  <si>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</si>
  <si>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</si>
  <si>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</si>
  <si>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</si>
  <si>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</si>
  <si>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</si>
  <si>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</si>
  <si>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</si>
  <si>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</si>
  <si>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</si>
  <si>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</si>
  <si>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</si>
  <si>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</si>
  <si>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</si>
  <si>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</si>
  <si>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</si>
  <si>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</si>
  <si>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</si>
  <si>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</si>
  <si>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</si>
  <si>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</si>
  <si>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</si>
  <si>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</si>
  <si>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</si>
  <si>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</si>
  <si>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</si>
  <si>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</si>
  <si>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</si>
  <si>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</si>
  <si>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</si>
  <si>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</si>
  <si>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</si>
  <si>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</si>
  <si>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</si>
  <si>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</si>
  <si>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</si>
  <si>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</si>
  <si>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</si>
  <si>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</si>
  <si>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</si>
  <si>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</si>
  <si>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</si>
  <si>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</si>
  <si>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</si>
  <si>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</si>
  <si>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</si>
  <si>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</si>
  <si>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</si>
  <si>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</si>
  <si>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</si>
  <si>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</si>
  <si>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</si>
  <si>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</si>
  <si>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</si>
  <si>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</si>
  <si>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</si>
  <si>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</si>
  <si>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</si>
  <si>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</si>
  <si>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</si>
  <si>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</si>
  <si>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</si>
  <si>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</si>
  <si>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</si>
  <si>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</si>
  <si>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</si>
  <si>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</si>
  <si>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</si>
  <si>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</si>
  <si>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</si>
  <si>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</si>
  <si>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</si>
  <si>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</si>
  <si>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</si>
  <si>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</si>
  <si>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</si>
  <si>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</si>
  <si>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</si>
  <si>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</si>
  <si>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</si>
  <si>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</si>
  <si>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</si>
  <si>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</si>
  <si>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</si>
  <si>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</si>
  <si>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</si>
  <si>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</si>
  <si>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</si>
  <si>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</si>
  <si>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</si>
  <si>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</si>
  <si>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</si>
  <si>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</si>
  <si>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</si>
  <si>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</si>
  <si>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</si>
  <si>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</si>
  <si>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</si>
  <si>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</si>
  <si>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</si>
  <si>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</si>
  <si>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</si>
  <si>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</si>
  <si>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</si>
  <si>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</si>
  <si>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</si>
  <si>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</si>
  <si>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</si>
  <si>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</si>
  <si>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</si>
  <si>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</si>
  <si>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</si>
  <si>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</si>
  <si>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</si>
  <si>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</si>
  <si>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</si>
  <si>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</si>
  <si>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</si>
  <si>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</si>
  <si>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</si>
  <si>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</si>
  <si>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</si>
  <si>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</si>
  <si>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</si>
  <si>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</si>
  <si>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</si>
  <si>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</si>
  <si>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</si>
  <si>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</si>
  <si>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</si>
  <si>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</si>
  <si>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</si>
  <si>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</si>
  <si>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</si>
  <si>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</si>
  <si>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</si>
  <si>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</si>
  <si>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</si>
  <si>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</si>
  <si>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</si>
  <si>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</si>
  <si>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</si>
  <si>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</si>
  <si>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</si>
  <si>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</si>
  <si>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</si>
  <si>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</si>
  <si>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</si>
  <si>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</si>
  <si>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</si>
  <si>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</si>
  <si>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</si>
  <si>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</si>
  <si>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</si>
  <si>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</si>
  <si>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</si>
  <si>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</si>
  <si>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</si>
  <si>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</si>
  <si>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</si>
  <si>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</si>
  <si>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</si>
  <si>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</si>
  <si>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</si>
  <si>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</si>
  <si>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</si>
  <si>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</si>
  <si>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</si>
  <si>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</si>
  <si>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</si>
  <si>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</si>
  <si>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</si>
  <si>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</si>
  <si>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</si>
  <si>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</si>
  <si>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</si>
  <si>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</si>
  <si>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</si>
  <si>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</si>
  <si>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</si>
  <si>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</si>
  <si>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</si>
  <si>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</si>
  <si>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</si>
  <si>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</si>
  <si>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</si>
  <si>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</si>
  <si>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</si>
  <si>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</si>
  <si>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</si>
  <si>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</si>
  <si>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</si>
  <si>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</si>
  <si>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</si>
  <si>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</si>
  <si>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</si>
  <si>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</si>
  <si>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</si>
  <si>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</si>
  <si>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</si>
  <si>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</si>
  <si>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</si>
  <si>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</si>
  <si>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</si>
  <si>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</si>
  <si>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</si>
  <si>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</si>
  <si>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</si>
  <si>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</si>
  <si>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</si>
  <si>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</si>
  <si>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</si>
  <si>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</si>
  <si>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</si>
  <si>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</si>
  <si>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</si>
  <si>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</si>
  <si>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</si>
  <si>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</si>
  <si>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</si>
  <si>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</si>
  <si>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</si>
  <si>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</si>
  <si>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</si>
  <si>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</si>
  <si>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</si>
  <si>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</si>
  <si>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</si>
  <si>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</si>
  <si>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</si>
  <si>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</si>
  <si>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</si>
  <si>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</si>
  <si>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</si>
  <si>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</si>
  <si>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</si>
  <si>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</si>
  <si>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</si>
  <si>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</si>
  <si>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</si>
  <si>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</si>
  <si>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</si>
  <si>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</si>
  <si>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</si>
  <si>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</si>
  <si>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</si>
  <si>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</si>
  <si>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</si>
  <si>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</si>
  <si>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</si>
  <si>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</si>
  <si>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</si>
  <si>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</si>
  <si>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</si>
  <si>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</si>
  <si>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</si>
  <si>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</si>
  <si>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</si>
  <si>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</si>
  <si>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</si>
  <si>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</si>
  <si>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</si>
  <si>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</si>
  <si>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</si>
  <si>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</si>
  <si>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</si>
  <si>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</si>
  <si>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</si>
  <si>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</si>
  <si>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</si>
  <si>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</si>
  <si>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</si>
  <si>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</si>
  <si>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</si>
  <si>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</si>
  <si>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</si>
  <si>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</si>
  <si>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</si>
  <si>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</si>
  <si>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</si>
  <si>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</si>
  <si>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</si>
  <si>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</si>
  <si>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</si>
  <si>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</si>
  <si>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</si>
  <si>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</si>
  <si>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</si>
  <si>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</si>
  <si>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</si>
  <si>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</si>
  <si>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</si>
  <si>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</si>
  <si>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</si>
  <si>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</si>
  <si>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</si>
  <si>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</si>
  <si>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</si>
  <si>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</si>
  <si>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</si>
  <si>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</si>
  <si>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</si>
  <si>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</si>
  <si>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</si>
  <si>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</si>
  <si>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</si>
  <si>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</si>
  <si>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</si>
  <si>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</si>
  <si>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</si>
  <si>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</si>
  <si>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</si>
  <si>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</si>
  <si>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</si>
  <si>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</si>
  <si>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</si>
  <si>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</si>
  <si>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</si>
  <si>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</si>
  <si>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</si>
  <si>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</si>
  <si>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</si>
  <si>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</si>
  <si>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</si>
  <si>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</si>
  <si>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</si>
  <si>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</si>
  <si>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</si>
  <si>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</si>
  <si>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</si>
  <si>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</si>
  <si>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</si>
  <si>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</si>
  <si>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</si>
  <si>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</si>
  <si>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</si>
  <si>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</si>
  <si>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</si>
  <si>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</si>
  <si>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</si>
  <si>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</si>
  <si>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</si>
  <si>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</si>
  <si>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</si>
  <si>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</si>
  <si>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</si>
  <si>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</si>
  <si>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</si>
  <si>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</si>
  <si>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</si>
  <si>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</si>
  <si>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</si>
  <si>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</si>
  <si>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</si>
  <si>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</si>
  <si>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</si>
  <si>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</si>
  <si>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</si>
  <si>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</si>
  <si>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</si>
  <si>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</si>
  <si>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</si>
  <si>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</si>
  <si>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</si>
  <si>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</si>
  <si>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</si>
  <si>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</si>
  <si>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</si>
  <si>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</si>
  <si>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</si>
  <si>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</si>
  <si>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</si>
  <si>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</si>
  <si>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</si>
  <si>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</si>
  <si>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</si>
  <si>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</si>
  <si>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</si>
  <si>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</si>
  <si>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</si>
  <si>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</si>
  <si>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</si>
  <si>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</si>
  <si>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</si>
  <si>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</si>
  <si>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</si>
  <si>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</si>
  <si>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</si>
  <si>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</si>
  <si>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</si>
  <si>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</si>
  <si>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</si>
  <si>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</si>
  <si>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</si>
  <si>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</si>
  <si>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</si>
  <si>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</si>
  <si>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</si>
  <si>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</si>
  <si>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</si>
  <si>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</si>
  <si>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</si>
  <si>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</si>
  <si>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</si>
  <si>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</si>
  <si>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</si>
  <si>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</si>
  <si>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</si>
  <si>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</si>
  <si>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</si>
  <si>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</si>
  <si>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</si>
  <si>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</si>
  <si>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</si>
  <si>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</si>
  <si>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</si>
  <si>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</si>
  <si>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</si>
  <si>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</si>
  <si>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</si>
  <si>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</si>
  <si>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</si>
  <si>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</si>
  <si>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</si>
  <si>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</si>
  <si>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</si>
  <si>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</si>
  <si>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</si>
  <si>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</si>
  <si>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</si>
  <si>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</si>
  <si>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</si>
  <si>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</si>
  <si>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</si>
  <si>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</si>
  <si>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</si>
  <si>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</si>
  <si>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</si>
  <si>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</si>
  <si>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</si>
  <si>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</si>
  <si>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</si>
  <si>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</si>
  <si>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</si>
  <si>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</si>
  <si>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</si>
  <si>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</si>
  <si>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</si>
  <si>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</si>
  <si>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</si>
  <si>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</si>
  <si>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</si>
  <si>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</si>
  <si>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</si>
  <si>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</si>
  <si>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</si>
  <si>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</si>
  <si>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</si>
  <si>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</si>
  <si>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</si>
  <si>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</si>
  <si>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</si>
  <si>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</si>
  <si>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</si>
  <si>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</si>
  <si>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</si>
  <si>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</si>
  <si>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</si>
  <si>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</si>
  <si>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</si>
  <si>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</si>
  <si>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</si>
  <si>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</si>
  <si>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</si>
  <si>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</si>
  <si>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</si>
  <si>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</si>
  <si>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</si>
  <si>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</si>
  <si>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</si>
  <si>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</si>
  <si>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</si>
  <si>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</si>
  <si>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</si>
  <si>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</si>
  <si>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</si>
  <si>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</si>
  <si>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</si>
  <si>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</si>
  <si>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</si>
  <si>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</si>
  <si>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</si>
  <si>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</si>
  <si>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</si>
  <si>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</si>
  <si>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</si>
  <si>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</si>
  <si>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</si>
  <si>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</si>
  <si>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</si>
  <si>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</si>
  <si>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</si>
  <si>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</si>
  <si>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</si>
  <si>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</si>
  <si>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</si>
  <si>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</si>
  <si>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</si>
  <si>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</si>
  <si>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</si>
  <si>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</si>
  <si>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</si>
  <si>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</si>
  <si>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</si>
  <si>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</si>
  <si>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</si>
  <si>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</si>
  <si>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</si>
  <si>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</si>
  <si>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</si>
  <si>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</si>
  <si>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</si>
  <si>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</si>
  <si>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</si>
  <si>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</si>
  <si>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</si>
  <si>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</si>
  <si>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</si>
  <si>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</si>
  <si>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</si>
  <si>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</si>
  <si>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</si>
  <si>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</si>
  <si>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</si>
  <si>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</si>
  <si>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</si>
  <si>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</si>
  <si>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</si>
  <si>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</si>
  <si>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</si>
  <si>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</si>
  <si>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</si>
  <si>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</si>
  <si>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</si>
  <si>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</si>
  <si>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</si>
  <si>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</si>
  <si>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</si>
  <si>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</si>
  <si>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</si>
  <si>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</si>
  <si>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</si>
  <si>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</si>
  <si>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</si>
  <si>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</si>
  <si>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</si>
  <si>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</si>
  <si>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</si>
  <si>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</si>
  <si>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</si>
  <si>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</si>
  <si>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</si>
  <si>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</si>
  <si>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</si>
  <si>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</si>
  <si>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</si>
  <si>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</si>
  <si>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</si>
  <si>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</si>
  <si>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</si>
  <si>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</si>
  <si>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</si>
  <si>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</si>
  <si>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</si>
  <si>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</si>
  <si>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</si>
  <si>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</si>
  <si>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</si>
  <si>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</si>
  <si>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</si>
  <si>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</si>
  <si>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</si>
  <si>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</si>
  <si>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</si>
  <si>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</si>
  <si>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</si>
  <si>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</si>
  <si>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</si>
  <si>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</si>
  <si>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</si>
  <si>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</si>
  <si>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</si>
  <si>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</si>
  <si>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</si>
  <si>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</si>
  <si>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</si>
  <si>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</si>
  <si>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</si>
  <si>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</si>
  <si>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</si>
  <si>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</si>
  <si>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</si>
  <si>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</si>
  <si>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</si>
  <si>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</si>
  <si>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</si>
  <si>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</si>
  <si>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</si>
  <si>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</si>
  <si>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</si>
  <si>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</si>
  <si>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</si>
  <si>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</si>
  <si>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</si>
  <si>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</si>
  <si>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</si>
  <si>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</si>
  <si>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</si>
  <si>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</si>
  <si>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</si>
  <si>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</si>
  <si>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</si>
  <si>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</si>
  <si>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</si>
  <si>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</si>
  <si>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</si>
  <si>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</si>
  <si>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</si>
  <si>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</si>
  <si>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</si>
  <si>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</si>
  <si>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</si>
  <si>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</si>
  <si>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</si>
  <si>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</si>
  <si>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</si>
  <si>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</si>
  <si>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</si>
  <si>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</si>
  <si>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</si>
  <si>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</si>
  <si>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</si>
  <si>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</si>
  <si>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</si>
  <si>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</si>
  <si>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</si>
  <si>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</si>
  <si>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</si>
  <si>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</si>
  <si>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</si>
  <si>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</si>
  <si>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</si>
  <si>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</si>
  <si>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</si>
  <si>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</si>
  <si>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</si>
  <si>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</si>
  <si>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</si>
  <si>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</si>
  <si>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</si>
  <si>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</si>
  <si>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</si>
  <si>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</si>
  <si>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</si>
  <si>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</si>
  <si>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</si>
  <si>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</si>
  <si>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</si>
  <si>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</si>
  <si>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</si>
  <si>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</si>
  <si>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</si>
  <si>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</si>
  <si>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</si>
  <si>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</si>
  <si>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</si>
  <si>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</si>
  <si>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</si>
  <si>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</si>
  <si>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</si>
  <si>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</si>
  <si>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</si>
  <si>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</si>
  <si>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</si>
  <si>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</si>
  <si>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</si>
  <si>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</si>
  <si>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</si>
  <si>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</si>
  <si>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</si>
  <si>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</si>
  <si>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</si>
  <si>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</si>
  <si>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</si>
  <si>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</si>
  <si>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</si>
  <si>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</si>
  <si>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</si>
  <si>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</si>
  <si>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</si>
  <si>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</si>
  <si>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</si>
  <si>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</si>
  <si>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</si>
  <si>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</si>
  <si>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</si>
  <si>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</si>
  <si>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</si>
  <si>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</si>
  <si>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</si>
  <si>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</si>
  <si>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</si>
  <si>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</si>
  <si>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</si>
  <si>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</si>
  <si>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</si>
  <si>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</si>
  <si>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</si>
  <si>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</si>
  <si>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</si>
  <si>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</si>
  <si>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</si>
  <si>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</si>
  <si>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</si>
  <si>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</si>
  <si>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</si>
  <si>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</si>
  <si>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</si>
  <si>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</si>
  <si>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</si>
  <si>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</si>
  <si>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</si>
  <si>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</si>
  <si>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</si>
  <si>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</si>
  <si>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</si>
  <si>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</si>
  <si>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</si>
  <si>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</si>
  <si>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</si>
  <si>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</si>
  <si>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</si>
  <si>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</si>
  <si>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</si>
  <si>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</si>
  <si>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</si>
  <si>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</si>
  <si>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</si>
  <si>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</si>
  <si>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</si>
  <si>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</si>
  <si>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</si>
  <si>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</si>
  <si>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</si>
  <si>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</si>
  <si>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</si>
  <si>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</si>
  <si>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</si>
  <si>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</si>
  <si>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</si>
  <si>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</si>
  <si>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</si>
  <si>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</si>
  <si>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</si>
  <si>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</si>
  <si>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</si>
  <si>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</si>
  <si>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</si>
  <si>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</si>
  <si>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</si>
  <si>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</si>
  <si>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</si>
  <si>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</si>
  <si>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</si>
  <si>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</si>
  <si>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</si>
  <si>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</si>
  <si>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</si>
  <si>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</si>
  <si>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</si>
  <si>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</si>
  <si>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</si>
  <si>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</si>
  <si>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</si>
  <si>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</si>
  <si>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</si>
  <si>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</si>
  <si>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</si>
  <si>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</si>
  <si>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</si>
  <si>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</si>
  <si>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</si>
  <si>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</si>
  <si>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</si>
  <si>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</si>
  <si>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</si>
  <si>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</si>
  <si>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</si>
  <si>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</si>
  <si>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</si>
  <si>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</si>
  <si>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</si>
  <si>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</si>
  <si>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</si>
  <si>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</si>
  <si>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</si>
  <si>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</si>
  <si>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</si>
  <si>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</si>
  <si>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</si>
  <si>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</si>
  <si>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</si>
  <si>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</si>
  <si>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</si>
  <si>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</si>
  <si>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</si>
  <si>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</si>
  <si>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</si>
  <si>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</si>
  <si>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</si>
  <si>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</si>
  <si>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</si>
  <si>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</si>
  <si>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</si>
  <si>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</si>
  <si>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</si>
  <si>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</si>
  <si>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</si>
  <si>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</si>
  <si>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</si>
  <si>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</si>
  <si>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</si>
  <si>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</si>
  <si>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</si>
  <si>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</si>
  <si>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</si>
  <si>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</si>
  <si>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</si>
  <si>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</si>
  <si>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</si>
  <si>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</si>
  <si>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</si>
  <si>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</si>
  <si>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</si>
  <si>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</si>
  <si>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</si>
  <si>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</si>
  <si>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</si>
  <si>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</si>
  <si>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</si>
  <si>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</si>
  <si>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</si>
  <si>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</si>
  <si>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</si>
  <si>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</si>
  <si>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</si>
  <si>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</si>
  <si>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</si>
  <si>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</si>
  <si>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</si>
  <si>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</si>
  <si>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</si>
  <si>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</si>
  <si>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</si>
  <si>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</si>
  <si>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</si>
  <si>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</si>
  <si>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</si>
  <si>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</si>
  <si>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</si>
  <si>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</si>
  <si>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</si>
  <si>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</si>
  <si>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</si>
  <si>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</si>
  <si>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</si>
  <si>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</si>
  <si>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</si>
  <si>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</si>
  <si>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</si>
  <si>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</si>
  <si>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</si>
  <si>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</si>
  <si>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</si>
  <si>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</si>
  <si>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</si>
  <si>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</si>
  <si>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</si>
  <si>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</si>
  <si>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</si>
  <si>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</si>
  <si>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</si>
  <si>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</si>
  <si>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</si>
  <si>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</si>
  <si>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</si>
  <si>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</si>
  <si>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</si>
  <si>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</si>
  <si>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</si>
  <si>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</si>
  <si>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</si>
  <si>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</si>
  <si>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</si>
  <si>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</si>
  <si>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</si>
  <si>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</si>
  <si>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</si>
  <si>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</si>
  <si>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</si>
  <si>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</si>
  <si>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</si>
  <si>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</si>
  <si>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</si>
  <si>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</si>
  <si>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</si>
  <si>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</si>
  <si>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</si>
  <si>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</si>
  <si>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</si>
  <si>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</si>
  <si>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</si>
  <si>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</si>
  <si>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</si>
  <si>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</si>
  <si>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</si>
  <si>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</si>
  <si>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</si>
  <si>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</si>
  <si>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</si>
  <si>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</si>
  <si>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</si>
  <si>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</si>
  <si>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</si>
  <si>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</si>
  <si>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</si>
  <si>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</si>
  <si>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</si>
  <si>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</si>
  <si>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</si>
  <si>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</si>
  <si>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</si>
  <si>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</si>
  <si>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</si>
  <si>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</si>
  <si>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</si>
  <si>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</si>
  <si>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</si>
  <si>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</si>
  <si>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</si>
  <si>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</si>
  <si>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</si>
  <si>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</si>
  <si>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</si>
  <si>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</si>
  <si>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</si>
  <si>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</si>
  <si>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</si>
  <si>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</si>
  <si>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</si>
  <si>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</si>
  <si>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</si>
  <si>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</si>
  <si>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</si>
  <si>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</si>
  <si>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</si>
  <si>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</si>
  <si>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</si>
  <si>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</si>
  <si>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</si>
  <si>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</si>
  <si>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</si>
  <si>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</si>
  <si>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</si>
  <si>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</si>
  <si>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</si>
  <si>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</si>
  <si>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</si>
  <si>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</si>
  <si>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</si>
  <si>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</si>
  <si>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</si>
  <si>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</si>
  <si>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</si>
  <si>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</si>
  <si>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</si>
  <si>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</si>
  <si>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</si>
  <si>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</si>
  <si>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</si>
  <si>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</si>
  <si>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</si>
  <si>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</si>
  <si>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</si>
  <si>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</si>
  <si>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</si>
  <si>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</si>
  <si>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</si>
  <si>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</si>
  <si>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</si>
  <si>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</si>
  <si>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</si>
  <si>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</si>
  <si>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</si>
  <si>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</si>
  <si>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</si>
  <si>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</si>
  <si>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</si>
  <si>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</si>
  <si>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</si>
  <si>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</si>
  <si>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</si>
  <si>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</si>
  <si>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</si>
  <si>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</si>
  <si>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</si>
  <si>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</si>
  <si>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</si>
  <si>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</si>
  <si>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</si>
  <si>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</si>
  <si>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</si>
  <si>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</si>
  <si>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</si>
  <si>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</si>
  <si>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</si>
  <si>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</si>
  <si>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</si>
  <si>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</si>
  <si>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</si>
  <si>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</si>
  <si>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</si>
  <si>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</si>
  <si>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</si>
  <si>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</si>
  <si>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</si>
  <si>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</si>
  <si>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</si>
  <si>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</si>
  <si>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</si>
  <si>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</si>
  <si>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</si>
  <si>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</si>
  <si>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</si>
  <si>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</si>
  <si>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</si>
  <si>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</si>
  <si>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</si>
  <si>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</si>
  <si>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</si>
  <si>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</si>
  <si>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</si>
  <si>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</si>
  <si>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</si>
  <si>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</si>
  <si>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</si>
  <si>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</si>
  <si>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</si>
  <si>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</si>
  <si>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</si>
  <si>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</si>
  <si>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</si>
  <si>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</si>
  <si>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</si>
  <si>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</si>
  <si>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</si>
  <si>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</si>
  <si>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</si>
  <si>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</si>
  <si>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</si>
  <si>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</si>
  <si>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</si>
  <si>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</si>
  <si>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</si>
  <si>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</si>
  <si>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</si>
  <si>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</si>
  <si>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</si>
  <si>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</si>
  <si>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</si>
  <si>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</si>
  <si>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</si>
  <si>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</si>
  <si>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</si>
  <si>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</si>
  <si>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</si>
  <si>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</si>
  <si>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</si>
  <si>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</si>
  <si>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</si>
  <si>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</si>
  <si>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</si>
  <si>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</si>
  <si>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</si>
  <si>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</si>
  <si>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</si>
  <si>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</si>
  <si>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</si>
  <si>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</si>
  <si>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</si>
  <si>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</si>
  <si>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</si>
  <si>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</si>
  <si>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</si>
  <si>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</si>
  <si>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</si>
  <si>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</si>
  <si>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</si>
  <si>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</si>
  <si>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</si>
  <si>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</si>
  <si>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</si>
  <si>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</si>
  <si>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</si>
  <si>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</si>
  <si>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</si>
  <si>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</si>
  <si>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</si>
  <si>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</si>
  <si>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</si>
  <si>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</si>
  <si>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</si>
  <si>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</si>
  <si>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</si>
  <si>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</si>
  <si>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</si>
  <si>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</si>
  <si>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</si>
  <si>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</si>
  <si>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</si>
  <si>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</si>
  <si>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</si>
  <si>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</si>
  <si>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</si>
  <si>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</si>
  <si>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</si>
  <si>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</si>
  <si>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</si>
  <si>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</si>
  <si>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</si>
  <si>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</si>
  <si>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</si>
  <si>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</si>
  <si>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</si>
  <si>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</si>
  <si>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</si>
  <si>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</si>
  <si>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</si>
  <si>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</si>
  <si>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</si>
  <si>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</si>
  <si>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</si>
  <si>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</si>
  <si>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</si>
  <si>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</si>
  <si>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</si>
  <si>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</si>
  <si>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</si>
  <si>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</si>
  <si>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</si>
  <si>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</si>
  <si>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</si>
  <si>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</si>
  <si>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</si>
  <si>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</si>
  <si>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</si>
  <si>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</si>
  <si>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</si>
  <si>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</si>
  <si>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</si>
  <si>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</si>
  <si>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</si>
  <si>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</si>
  <si>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</si>
  <si>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</si>
  <si>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</si>
  <si>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</si>
  <si>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</si>
  <si>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</si>
  <si>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</si>
  <si>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</si>
  <si>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</si>
  <si>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</si>
  <si>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</si>
  <si>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</si>
  <si>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</si>
  <si>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</si>
  <si>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</si>
  <si>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</si>
  <si>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</si>
  <si>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</si>
  <si>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</si>
  <si>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</si>
  <si>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</si>
  <si>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</si>
  <si>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</si>
  <si>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</si>
  <si>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</si>
  <si>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</si>
  <si>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</si>
  <si>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</si>
  <si>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</si>
  <si>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</si>
  <si>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</si>
  <si>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</si>
  <si>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</si>
  <si>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</si>
  <si>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</si>
  <si>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</si>
  <si>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</si>
  <si>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</si>
  <si>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</si>
  <si>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</si>
  <si>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</si>
  <si>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</si>
  <si>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</si>
  <si>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</si>
  <si>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</si>
  <si>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</si>
  <si>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</si>
  <si>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</si>
  <si>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</si>
  <si>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</si>
  <si>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</si>
  <si>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</si>
  <si>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</si>
  <si>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</si>
  <si>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</si>
  <si>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</si>
  <si>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</si>
  <si>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</si>
  <si>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</si>
  <si>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</si>
  <si>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</si>
  <si>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</si>
  <si>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</si>
  <si>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</si>
  <si>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</si>
  <si>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</si>
  <si>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</si>
  <si>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</si>
  <si>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</si>
  <si>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</si>
  <si>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</si>
  <si>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</si>
  <si>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</si>
  <si>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</si>
  <si>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</si>
  <si>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</si>
  <si>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</si>
  <si>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</si>
  <si>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</si>
  <si>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</si>
  <si>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</si>
  <si>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</si>
  <si>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</si>
  <si>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</si>
  <si>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</si>
  <si>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</si>
  <si>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</si>
  <si>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</si>
  <si>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</si>
  <si>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</si>
  <si>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</si>
  <si>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</si>
  <si>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</si>
  <si>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</si>
  <si>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</si>
  <si>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</si>
  <si>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</si>
  <si>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</si>
  <si>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</si>
  <si>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</si>
  <si>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</si>
  <si>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</si>
  <si>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</si>
  <si>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</si>
  <si>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</si>
  <si>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</si>
  <si>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</si>
  <si>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</si>
  <si>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</si>
  <si>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</si>
  <si>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</si>
  <si>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</si>
  <si>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</si>
  <si>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</si>
  <si>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</si>
  <si>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</si>
  <si>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</si>
  <si>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</si>
  <si>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</si>
  <si>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</si>
  <si>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</si>
  <si>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</si>
  <si>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</si>
  <si>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</si>
  <si>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</si>
  <si>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</si>
  <si>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</si>
  <si>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</si>
  <si>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</si>
  <si>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</si>
  <si>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</si>
  <si>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</si>
  <si>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</si>
  <si>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</si>
  <si>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</si>
  <si>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</si>
  <si>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</si>
  <si>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</si>
  <si>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</si>
  <si>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</si>
  <si>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</si>
  <si>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</si>
  <si>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</si>
  <si>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</si>
  <si>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</si>
  <si>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</si>
  <si>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</si>
  <si>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</si>
  <si>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</si>
  <si>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</si>
  <si>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</si>
  <si>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</si>
  <si>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</si>
  <si>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</si>
  <si>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</si>
  <si>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</si>
  <si>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</si>
  <si>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</si>
  <si>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</si>
  <si>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</si>
  <si>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</si>
  <si>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</si>
  <si>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</si>
  <si>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</si>
  <si>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</si>
  <si>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</si>
  <si>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</si>
  <si>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</si>
  <si>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</si>
  <si>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</si>
  <si>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</si>
  <si>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</si>
  <si>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</si>
  <si>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</si>
  <si>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</si>
  <si>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</si>
  <si>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</si>
  <si>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</si>
  <si>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</si>
  <si>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</si>
  <si>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</si>
  <si>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</si>
  <si>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</si>
  <si>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</si>
  <si>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</si>
  <si>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</si>
  <si>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</si>
  <si>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</si>
  <si>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</si>
  <si>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</si>
  <si>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</si>
  <si>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</si>
  <si>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</si>
  <si>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</si>
  <si>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</si>
  <si>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</si>
  <si>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</si>
  <si>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</si>
  <si>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</si>
  <si>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</si>
  <si>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</si>
  <si>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</si>
  <si>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</si>
  <si>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</si>
  <si>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</si>
  <si>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</si>
  <si>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</si>
  <si>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</si>
  <si>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</si>
  <si>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</si>
  <si>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</si>
  <si>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</si>
  <si>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</si>
  <si>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</si>
  <si>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</si>
  <si>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</si>
  <si>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</si>
  <si>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</si>
  <si>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</si>
  <si>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</si>
  <si>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</si>
  <si>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</si>
  <si>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</si>
  <si>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</si>
  <si>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</si>
  <si>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</si>
  <si>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</si>
  <si>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</si>
  <si>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</si>
  <si>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</si>
  <si>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</si>
  <si>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</si>
  <si>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</si>
  <si>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</si>
  <si>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</si>
  <si>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</si>
  <si>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</si>
  <si>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</si>
  <si>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</si>
  <si>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</si>
  <si>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</si>
  <si>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</si>
  <si>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</si>
  <si>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</si>
  <si>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</si>
  <si>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</si>
  <si>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</si>
  <si>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</si>
  <si>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</si>
  <si>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</si>
  <si>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</si>
  <si>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</si>
  <si>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</si>
  <si>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</si>
  <si>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</si>
  <si>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</si>
  <si>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</si>
  <si>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</si>
  <si>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</si>
  <si>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</si>
  <si>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</si>
  <si>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</si>
  <si>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</si>
  <si>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</si>
  <si>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</si>
  <si>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</si>
  <si>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</si>
  <si>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</si>
  <si>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</si>
  <si>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</si>
  <si>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</si>
  <si>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</si>
  <si>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</si>
  <si>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</si>
  <si>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</si>
  <si>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</si>
  <si>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</si>
  <si>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</si>
  <si>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</si>
  <si>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</si>
  <si>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</si>
  <si>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</si>
  <si>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</si>
  <si>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</si>
  <si>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</si>
  <si>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</si>
  <si>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</si>
  <si>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</si>
  <si>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</si>
  <si>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</si>
  <si>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</si>
  <si>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</si>
  <si>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</si>
  <si>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</si>
  <si>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</si>
  <si>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</si>
  <si>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</si>
  <si>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</si>
  <si>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</si>
  <si>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</si>
  <si>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</si>
  <si>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</si>
  <si>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</si>
  <si>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</si>
  <si>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</si>
  <si>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</si>
  <si>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</si>
  <si>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</si>
  <si>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</si>
  <si>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</si>
  <si>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</si>
  <si>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</si>
  <si>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</si>
  <si>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</si>
  <si>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</si>
  <si>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</si>
  <si>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</si>
  <si>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</si>
  <si>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</si>
  <si>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</si>
  <si>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</si>
  <si>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</si>
  <si>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</si>
  <si>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</si>
  <si>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</si>
  <si>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</si>
  <si>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</si>
  <si>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</si>
  <si>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</si>
  <si>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</si>
  <si>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</si>
  <si>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</si>
  <si>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</si>
  <si>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</si>
  <si>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</si>
  <si>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</si>
  <si>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</si>
  <si>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</si>
  <si>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</si>
  <si>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</si>
  <si>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</si>
  <si>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</si>
  <si>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</si>
  <si>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</si>
  <si>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</si>
  <si>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</si>
  <si>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</si>
  <si>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</si>
  <si>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</si>
  <si>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</si>
  <si>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</si>
  <si>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</si>
  <si>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</si>
  <si>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</si>
  <si>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</si>
  <si>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</si>
  <si>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</si>
  <si>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</si>
  <si>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</si>
  <si>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</si>
  <si>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</si>
  <si>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</si>
  <si>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</si>
  <si>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</si>
  <si>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</si>
  <si>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</si>
  <si>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</si>
  <si>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</si>
  <si>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</si>
  <si>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</si>
  <si>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</si>
  <si>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</si>
  <si>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</si>
  <si>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</si>
  <si>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</si>
  <si>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</si>
  <si>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</si>
  <si>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</si>
  <si>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</si>
  <si>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</si>
  <si>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</si>
  <si>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</si>
  <si>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</si>
  <si>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</si>
  <si>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</si>
  <si>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</si>
  <si>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</si>
  <si>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</si>
  <si>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</si>
  <si>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</si>
  <si>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</si>
  <si>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</si>
  <si>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</si>
  <si>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</si>
  <si>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</si>
  <si>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</si>
  <si>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</si>
  <si>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</si>
  <si>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</si>
  <si>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</si>
  <si>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</si>
  <si>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</si>
  <si>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</si>
  <si>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</si>
  <si>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</si>
  <si>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</si>
  <si>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</si>
  <si>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</si>
  <si>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</si>
  <si>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</si>
  <si>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</si>
  <si>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</si>
  <si>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</si>
  <si>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</si>
  <si>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</si>
  <si>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</si>
  <si>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</si>
  <si>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</si>
  <si>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</si>
  <si>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</si>
  <si>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</si>
  <si>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</si>
  <si>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</si>
  <si>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</si>
  <si>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</si>
  <si>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</si>
  <si>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</si>
  <si>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</si>
  <si>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</si>
  <si>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</si>
  <si>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</si>
  <si>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</si>
  <si>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</si>
  <si>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</si>
  <si>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</si>
  <si>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</si>
  <si>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</si>
  <si>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</si>
  <si>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</si>
  <si>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</si>
  <si>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</si>
  <si>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</si>
  <si>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</si>
  <si>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</si>
  <si>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</si>
  <si>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</si>
  <si>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</si>
  <si>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</si>
  <si>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</si>
  <si>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</si>
  <si>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</si>
  <si>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</si>
  <si>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</si>
  <si>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</si>
  <si>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</si>
  <si>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</si>
  <si>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</si>
  <si>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</si>
  <si>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</si>
  <si>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</si>
  <si>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</si>
  <si>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</si>
  <si>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</si>
  <si>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</si>
  <si>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</si>
  <si>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</si>
  <si>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</si>
  <si>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</si>
  <si>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</si>
  <si>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</si>
  <si>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</si>
  <si>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</si>
  <si>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</si>
  <si>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</si>
  <si>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</si>
  <si>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</si>
  <si>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</si>
  <si>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</si>
  <si>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</si>
  <si>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</si>
  <si>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</si>
  <si>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</si>
  <si>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</si>
  <si>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</si>
  <si>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</si>
  <si>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</si>
  <si>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</si>
  <si>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</si>
  <si>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</si>
  <si>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</si>
  <si>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</si>
  <si>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</si>
  <si>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</si>
  <si>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</si>
  <si>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</si>
  <si>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</si>
  <si>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</si>
  <si>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</si>
  <si>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</si>
  <si>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</si>
  <si>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</si>
  <si>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</si>
  <si>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</si>
  <si>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</si>
  <si>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</si>
  <si>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</si>
  <si>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</si>
  <si>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</si>
  <si>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</si>
  <si>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</si>
  <si>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</si>
  <si>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</si>
  <si>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</si>
  <si>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</si>
  <si>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</si>
  <si>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</si>
  <si>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</si>
  <si>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</si>
  <si>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</si>
  <si>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</si>
  <si>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</si>
  <si>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</si>
  <si>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</si>
  <si>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</si>
  <si>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</si>
  <si>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</si>
  <si>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</si>
  <si>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</si>
  <si>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</si>
  <si>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</si>
  <si>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</si>
  <si>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</si>
  <si>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</si>
  <si>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</si>
  <si>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</si>
  <si>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</si>
  <si>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</si>
  <si>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</si>
  <si>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</si>
  <si>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</si>
  <si>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</si>
  <si>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</si>
  <si>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</si>
  <si>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</si>
  <si>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</si>
  <si>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</si>
  <si>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</si>
  <si>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</si>
  <si>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</si>
  <si>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</si>
  <si>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</si>
  <si>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</si>
  <si>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</si>
  <si>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</si>
  <si>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</si>
  <si>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</si>
  <si>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</si>
  <si>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</si>
  <si>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</si>
  <si>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</si>
  <si>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</si>
  <si>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</si>
  <si>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</si>
  <si>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</si>
  <si>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</si>
  <si>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</si>
  <si>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</si>
  <si>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</si>
  <si>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</si>
  <si>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</si>
  <si>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</si>
  <si>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</si>
  <si>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</si>
  <si>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</si>
  <si>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</si>
  <si>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</si>
  <si>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</si>
  <si>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</si>
  <si>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</si>
  <si>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</si>
  <si>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</si>
  <si>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</si>
  <si>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</si>
  <si>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</si>
  <si>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</si>
  <si>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</si>
  <si>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</si>
  <si>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</si>
  <si>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</si>
  <si>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</si>
  <si>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</si>
  <si>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</si>
  <si>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</si>
  <si>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</si>
  <si>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</si>
  <si>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</si>
  <si>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</si>
  <si>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</si>
  <si>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</si>
  <si>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</si>
  <si>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</si>
  <si>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</si>
  <si>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</si>
  <si>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</si>
  <si>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</si>
  <si>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</si>
  <si>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</si>
  <si>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</si>
  <si>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</si>
  <si>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</si>
  <si>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</si>
  <si>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</si>
  <si>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</si>
  <si>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</si>
  <si>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</si>
  <si>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</si>
  <si>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</si>
  <si>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</si>
  <si>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</si>
  <si>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</si>
  <si>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</si>
  <si>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</si>
  <si>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</si>
  <si>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</si>
  <si>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</si>
  <si>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</si>
  <si>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</si>
  <si>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</si>
  <si>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</si>
  <si>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</si>
  <si>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</si>
  <si>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</si>
  <si>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</si>
  <si>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</si>
  <si>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</si>
  <si>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</si>
  <si>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</si>
  <si>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</si>
  <si>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</si>
  <si>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</si>
  <si>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</si>
  <si>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</si>
  <si>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</si>
  <si>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</si>
  <si>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</si>
  <si>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</si>
  <si>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</si>
  <si>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</si>
  <si>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</si>
  <si>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</si>
  <si>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</si>
  <si>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</si>
  <si>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</si>
  <si>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</si>
  <si>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</si>
  <si>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</si>
  <si>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</si>
  <si>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</si>
  <si>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</si>
  <si>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</si>
  <si>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</si>
  <si>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</si>
  <si>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</si>
  <si>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</si>
  <si>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</si>
  <si>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</si>
  <si>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</si>
  <si>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</si>
  <si>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</si>
  <si>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</si>
  <si>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</si>
  <si>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</si>
  <si>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</si>
  <si>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</si>
  <si>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</si>
  <si>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</si>
  <si>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</si>
  <si>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</si>
  <si>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</si>
  <si>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</si>
  <si>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</si>
  <si>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</si>
  <si>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</si>
  <si>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</si>
  <si>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</si>
  <si>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</si>
  <si>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</si>
  <si>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</si>
  <si>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</si>
  <si>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</si>
  <si>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</si>
  <si>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</si>
  <si>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</si>
  <si>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</si>
  <si>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</si>
  <si>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</si>
  <si>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</si>
  <si>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</si>
  <si>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</si>
  <si>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</si>
  <si>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</si>
  <si>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</si>
  <si>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</si>
  <si>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</si>
  <si>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</si>
  <si>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</si>
  <si>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</si>
  <si>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</si>
  <si>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</si>
  <si>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</si>
  <si>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</si>
  <si>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</si>
  <si>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</si>
  <si>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</si>
  <si>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</si>
  <si>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</si>
  <si>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</si>
  <si>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</si>
  <si>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</si>
  <si>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</si>
  <si>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</si>
  <si>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</si>
  <si>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</si>
  <si>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</si>
  <si>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</si>
  <si>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</si>
  <si>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</si>
  <si>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</si>
  <si>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</si>
  <si>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</si>
  <si>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</si>
  <si>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</si>
  <si>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</si>
  <si>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</si>
  <si>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</si>
  <si>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</si>
  <si>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</si>
  <si>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</si>
  <si>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</si>
  <si>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</si>
  <si>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</si>
  <si>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</si>
  <si>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</si>
  <si>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</si>
  <si>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</si>
  <si>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</si>
  <si>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</si>
  <si>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</si>
  <si>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</si>
  <si>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</si>
  <si>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</si>
  <si>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</si>
  <si>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</si>
  <si>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</si>
  <si>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</si>
  <si>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</si>
  <si>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</si>
  <si>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</si>
  <si>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</si>
  <si>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</si>
  <si>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</si>
  <si>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</si>
  <si>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</si>
  <si>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</si>
  <si>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</si>
  <si>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</si>
  <si>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</si>
  <si>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</si>
  <si>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</si>
  <si>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</si>
  <si>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</si>
  <si>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</si>
  <si>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</si>
  <si>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</si>
  <si>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</si>
  <si>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</si>
  <si>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</si>
  <si>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</si>
  <si>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</si>
  <si>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</si>
  <si>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</si>
  <si>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</si>
  <si>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</si>
  <si>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</si>
  <si>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</si>
  <si>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</si>
  <si>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</si>
  <si>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</si>
  <si>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</si>
  <si>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</si>
  <si>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</si>
  <si>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</si>
  <si>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</si>
  <si>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</si>
  <si>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</si>
  <si>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</si>
  <si>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</si>
  <si>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</si>
  <si>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</si>
  <si>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</si>
  <si>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</si>
  <si>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</si>
  <si>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</si>
  <si>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</si>
  <si>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</si>
  <si>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</si>
  <si>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</si>
  <si>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</si>
  <si>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</si>
  <si>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</si>
  <si>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</si>
  <si>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</si>
  <si>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</si>
  <si>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</si>
  <si>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</si>
  <si>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</si>
  <si>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</si>
  <si>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</si>
  <si>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</si>
  <si>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</si>
  <si>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</si>
  <si>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</si>
  <si>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</si>
  <si>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</si>
  <si>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</si>
  <si>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</si>
  <si>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</si>
  <si>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</si>
  <si>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</si>
  <si>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</si>
  <si>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</si>
  <si>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</si>
  <si>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</si>
  <si>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</si>
  <si>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</si>
  <si>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</si>
  <si>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</si>
  <si>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</si>
  <si>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</si>
  <si>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</si>
  <si>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</si>
  <si>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</si>
  <si>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</si>
  <si>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</si>
  <si>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</si>
  <si>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</si>
  <si>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</si>
  <si>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</si>
  <si>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</si>
  <si>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</si>
  <si>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</si>
  <si>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</si>
  <si>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</si>
  <si>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</si>
  <si>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</si>
  <si>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</si>
  <si>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</si>
  <si>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</si>
  <si>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</si>
  <si>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</si>
  <si>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</si>
  <si>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</si>
  <si>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</si>
  <si>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</si>
  <si>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</si>
  <si>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</si>
  <si>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</si>
  <si>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</si>
  <si>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</si>
  <si>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</si>
  <si>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</si>
  <si>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</si>
  <si>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</si>
  <si>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</si>
  <si>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</si>
  <si>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</si>
  <si>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</si>
  <si>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</si>
  <si>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</si>
  <si>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</si>
  <si>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</si>
  <si>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</si>
  <si>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</si>
  <si>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</si>
  <si>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</si>
  <si>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</si>
  <si>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</si>
  <si>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</si>
  <si>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</si>
  <si>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</si>
  <si>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</si>
  <si>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</si>
  <si>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</si>
  <si>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</si>
  <si>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</si>
  <si>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</si>
  <si>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</si>
  <si>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</si>
  <si>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</si>
  <si>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</si>
  <si>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</si>
  <si>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</si>
  <si>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</si>
  <si>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</si>
  <si>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</si>
  <si>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</si>
  <si>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</si>
  <si>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</si>
  <si>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</si>
  <si>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</si>
  <si>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</si>
  <si>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</si>
  <si>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</si>
  <si>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</si>
  <si>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</si>
  <si>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</si>
  <si>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</si>
  <si>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</si>
  <si>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</si>
  <si>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</si>
  <si>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</si>
  <si>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</si>
  <si>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</si>
  <si>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</si>
  <si>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</si>
  <si>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</si>
  <si>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</si>
  <si>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</si>
  <si>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</si>
  <si>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</si>
  <si>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</si>
  <si>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</si>
  <si>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</si>
  <si>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</si>
  <si>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</si>
  <si>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</si>
  <si>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</si>
  <si>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</si>
  <si>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</si>
  <si>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</si>
  <si>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</si>
  <si>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</si>
  <si>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</si>
  <si>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</si>
  <si>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</si>
  <si>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</si>
  <si>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</si>
  <si>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</si>
  <si>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</si>
  <si>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</si>
  <si>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</si>
  <si>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</si>
  <si>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</si>
  <si>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</si>
  <si>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</si>
  <si>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</si>
  <si>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</si>
  <si>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</si>
  <si>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</si>
  <si>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</si>
  <si>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</si>
  <si>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</si>
  <si>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</si>
  <si>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</si>
  <si>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</si>
  <si>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</si>
  <si>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</si>
  <si>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</si>
  <si>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</si>
  <si>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</si>
  <si>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</si>
  <si>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</si>
  <si>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</si>
  <si>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</si>
  <si>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</si>
  <si>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</si>
  <si>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</si>
  <si>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</si>
  <si>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</si>
  <si>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</si>
  <si>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</si>
  <si>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</si>
  <si>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</si>
  <si>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</si>
  <si>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</si>
  <si>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</si>
  <si>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</si>
  <si>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</si>
  <si>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</si>
  <si>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</si>
  <si>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</si>
  <si>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</si>
  <si>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</si>
  <si>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</si>
  <si>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</si>
  <si>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</si>
  <si>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</si>
  <si>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</si>
  <si>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</si>
  <si>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</si>
  <si>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</si>
  <si>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</si>
  <si>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</si>
  <si>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</si>
  <si>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</si>
  <si>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</si>
  <si>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</si>
  <si>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</si>
  <si>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</si>
  <si>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</si>
  <si>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</si>
  <si>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</si>
  <si>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</si>
  <si>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</si>
  <si>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</si>
  <si>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</si>
  <si>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</si>
  <si>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</si>
  <si>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</si>
  <si>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</si>
  <si>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</si>
  <si>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</si>
  <si>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</si>
  <si>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</si>
  <si>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</si>
  <si>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</si>
  <si>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</si>
  <si>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</si>
  <si>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</si>
  <si>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</si>
  <si>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</si>
  <si>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</si>
  <si>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</si>
  <si>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</si>
  <si>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</si>
  <si>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</si>
  <si>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</si>
  <si>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</si>
  <si>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</si>
  <si>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</si>
  <si>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</si>
  <si>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</si>
  <si>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</si>
  <si>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</si>
  <si>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</si>
  <si>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</si>
  <si>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</si>
  <si>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</si>
  <si>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</si>
  <si>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</si>
  <si>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</si>
  <si>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</si>
  <si>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</si>
  <si>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</si>
  <si>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</si>
  <si>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</si>
  <si>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</si>
  <si>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</si>
  <si>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</si>
  <si>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</si>
  <si>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</si>
  <si>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</si>
  <si>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</si>
  <si>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</si>
  <si>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</si>
  <si>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</si>
  <si>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</si>
  <si>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</si>
  <si>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</si>
  <si>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</si>
  <si>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</si>
  <si>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</si>
  <si>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</si>
  <si>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</si>
  <si>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</si>
  <si>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</si>
  <si>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</si>
  <si>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</si>
  <si>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</si>
  <si>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</si>
  <si>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</si>
  <si>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</si>
  <si>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</si>
  <si>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</si>
  <si>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</si>
  <si>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</si>
  <si>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</si>
  <si>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</si>
  <si>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</si>
  <si>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</si>
  <si>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</si>
  <si>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</si>
  <si>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</si>
  <si>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</si>
  <si>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</si>
  <si>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</si>
  <si>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</si>
  <si>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</si>
  <si>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</si>
  <si>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</si>
  <si>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</si>
  <si>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</si>
  <si>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</si>
  <si>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</si>
  <si>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</si>
  <si>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</si>
  <si>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</si>
  <si>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</si>
  <si>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</si>
  <si>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</si>
  <si>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</si>
  <si>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</si>
  <si>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</si>
  <si>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</si>
  <si>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</si>
  <si>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</si>
  <si>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</si>
  <si>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</si>
  <si>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</si>
  <si>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</si>
  <si>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</si>
  <si>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</si>
  <si>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</si>
  <si>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</si>
  <si>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</si>
  <si>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</si>
  <si>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</si>
  <si>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</si>
  <si>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</si>
  <si>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</si>
  <si>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</si>
  <si>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</si>
  <si>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</si>
  <si>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</si>
  <si>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</si>
  <si>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</si>
  <si>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</si>
  <si>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</si>
  <si>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</si>
  <si>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</si>
  <si>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</si>
  <si>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</si>
  <si>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</si>
  <si>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</si>
  <si>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</si>
  <si>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</si>
  <si>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</si>
  <si>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</si>
  <si>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</si>
  <si>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</si>
  <si>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</si>
  <si>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</si>
  <si>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</si>
  <si>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</si>
  <si>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</si>
  <si>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</si>
  <si>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</si>
  <si>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</si>
  <si>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</si>
  <si>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</si>
  <si>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</si>
  <si>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</si>
  <si>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</si>
  <si>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</si>
  <si>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</si>
  <si>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</si>
  <si>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</si>
  <si>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</si>
  <si>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</si>
  <si>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</si>
  <si>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</si>
  <si>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</si>
  <si>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</si>
  <si>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</si>
  <si>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</si>
  <si>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</si>
  <si>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</si>
  <si>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</si>
  <si>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</si>
  <si>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</si>
  <si>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</si>
  <si>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</si>
  <si>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</si>
  <si>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</si>
  <si>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</si>
  <si>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</si>
  <si>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</si>
  <si>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</si>
  <si>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</si>
  <si>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</si>
  <si>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</si>
  <si>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</si>
  <si>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</si>
  <si>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</si>
  <si>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</si>
  <si>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</si>
  <si>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</si>
  <si>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</si>
  <si>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</si>
  <si>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</si>
  <si>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</si>
  <si>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</si>
  <si>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</si>
  <si>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</si>
  <si>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</si>
  <si>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</si>
  <si>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</si>
  <si>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</si>
  <si>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</si>
  <si>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</si>
  <si>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</si>
  <si>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</si>
  <si>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</si>
  <si>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</si>
  <si>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</si>
  <si>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</si>
  <si>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</si>
  <si>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</si>
  <si>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</si>
  <si>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</si>
  <si>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</si>
  <si>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</si>
  <si>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</si>
  <si>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</si>
  <si>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</si>
  <si>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</si>
  <si>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</si>
  <si>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</si>
  <si>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</si>
  <si>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</si>
  <si>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</si>
  <si>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</si>
  <si>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</si>
  <si>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</si>
  <si>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</si>
  <si>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</si>
  <si>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</si>
  <si>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</si>
  <si>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</si>
  <si>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</si>
  <si>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</si>
  <si>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</si>
  <si>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</si>
  <si>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</si>
  <si>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</si>
  <si>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</si>
  <si>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</si>
  <si>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</si>
  <si>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</si>
  <si>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</si>
  <si>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</si>
  <si>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</si>
  <si>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</si>
  <si>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</si>
  <si>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</si>
  <si>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</si>
  <si>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</si>
  <si>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</si>
  <si>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</si>
  <si>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</si>
  <si>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</si>
  <si>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</si>
  <si>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</si>
  <si>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</si>
  <si>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</si>
  <si>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</si>
  <si>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</si>
  <si>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</si>
  <si>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</si>
  <si>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</si>
  <si>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</si>
  <si>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</si>
  <si>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</si>
  <si>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</si>
  <si>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</si>
  <si>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</si>
  <si>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</si>
  <si>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</si>
  <si>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</si>
  <si>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</si>
  <si>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</si>
  <si>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</si>
  <si>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</si>
  <si>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</si>
  <si>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</si>
  <si>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</si>
  <si>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</si>
  <si>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</si>
  <si>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</si>
  <si>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</si>
  <si>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</si>
  <si>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</si>
  <si>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</si>
  <si>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</si>
  <si>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</si>
  <si>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</si>
  <si>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</si>
  <si>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</si>
  <si>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</si>
  <si>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</si>
  <si>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</si>
  <si>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</si>
  <si>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</si>
  <si>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</si>
  <si>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</si>
  <si>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</si>
  <si>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</si>
  <si>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</si>
  <si>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</si>
  <si>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</si>
  <si>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</si>
  <si>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</si>
  <si>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</si>
  <si>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</si>
  <si>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</si>
  <si>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</si>
  <si>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</si>
  <si>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</si>
  <si>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</si>
  <si>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</si>
  <si>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</si>
  <si>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</si>
  <si>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</si>
  <si>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</si>
  <si>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</si>
  <si>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</si>
  <si>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</si>
  <si>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</si>
  <si>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</si>
  <si>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</si>
  <si>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</si>
  <si>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</si>
  <si>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</si>
  <si>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</si>
  <si>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</si>
  <si>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</si>
  <si>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</si>
  <si>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</si>
  <si>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</si>
  <si>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</si>
  <si>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</si>
  <si>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</si>
  <si>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</si>
  <si>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</si>
  <si>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</si>
  <si>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</si>
  <si>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</si>
  <si>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</si>
  <si>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</si>
  <si>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</si>
  <si>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</si>
  <si>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</si>
  <si>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</si>
  <si>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</si>
  <si>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</si>
  <si>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</si>
  <si>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</si>
  <si>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</si>
  <si>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</si>
  <si>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</si>
  <si>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</si>
  <si>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</si>
  <si>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</si>
  <si>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</si>
  <si>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</si>
  <si>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</si>
  <si>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</si>
  <si>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</si>
  <si>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</si>
  <si>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</si>
  <si>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</si>
  <si>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</si>
  <si>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</si>
  <si>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</si>
  <si>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</si>
  <si>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</si>
  <si>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</si>
  <si>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</si>
  <si>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</si>
  <si>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</si>
  <si>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</si>
  <si>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</si>
  <si>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</si>
  <si>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</si>
  <si>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</si>
  <si>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</si>
  <si>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</si>
  <si>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</si>
  <si>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</si>
  <si>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</si>
  <si>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</si>
  <si>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</si>
  <si>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</si>
  <si>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</si>
  <si>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</si>
  <si>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</si>
  <si>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</si>
  <si>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</si>
  <si>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</si>
  <si>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</si>
  <si>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</si>
  <si>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</si>
  <si>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</si>
  <si>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</si>
  <si>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</si>
  <si>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</si>
  <si>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</si>
  <si>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</si>
  <si>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</si>
  <si>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</si>
  <si>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</si>
  <si>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</si>
  <si>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</si>
  <si>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</si>
  <si>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</si>
  <si>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</si>
  <si>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</si>
  <si>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</si>
  <si>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</si>
  <si>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</si>
  <si>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</si>
  <si>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</si>
  <si>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</si>
  <si>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</si>
  <si>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</si>
  <si>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</si>
  <si>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</si>
  <si>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</si>
  <si>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</si>
  <si>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</si>
  <si>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</si>
  <si>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</si>
  <si>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</si>
  <si>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</si>
  <si>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</si>
  <si>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</si>
  <si>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</si>
  <si>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</si>
  <si>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</si>
  <si>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</si>
  <si>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</si>
  <si>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</si>
  <si>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</si>
  <si>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</si>
  <si>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</si>
  <si>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</si>
  <si>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</si>
  <si>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</si>
  <si>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</si>
  <si>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</si>
  <si>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</si>
  <si>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</si>
  <si>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</si>
  <si>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</si>
  <si>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</si>
  <si>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</si>
  <si>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</si>
  <si>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</si>
  <si>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</si>
  <si>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</si>
  <si>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</si>
  <si>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</si>
  <si>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</si>
  <si>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</si>
  <si>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</si>
  <si>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</si>
  <si>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</si>
  <si>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</si>
  <si>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</si>
  <si>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</si>
  <si>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</si>
  <si>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</si>
  <si>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</si>
  <si>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</si>
  <si>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</si>
  <si>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</si>
  <si>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</si>
  <si>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</si>
  <si>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</si>
  <si>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</si>
  <si>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</si>
  <si>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</si>
  <si>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</si>
  <si>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</si>
  <si>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</si>
  <si>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</si>
  <si>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</si>
  <si>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</si>
  <si>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</si>
  <si>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</si>
  <si>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</si>
  <si>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</si>
  <si>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</si>
  <si>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</si>
  <si>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</si>
  <si>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</si>
  <si>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</si>
  <si>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</si>
  <si>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</si>
  <si>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</si>
  <si>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</si>
  <si>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</si>
  <si>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</si>
  <si>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</si>
  <si>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</si>
  <si>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</si>
  <si>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</si>
  <si>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</si>
  <si>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</si>
  <si>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</si>
  <si>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</si>
  <si>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</si>
  <si>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</si>
  <si>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</si>
  <si>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</si>
  <si>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</si>
  <si>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</si>
  <si>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</si>
  <si>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</si>
  <si>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</si>
  <si>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</si>
  <si>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</si>
  <si>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</si>
  <si>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</si>
  <si>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</si>
  <si>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</si>
  <si>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</si>
  <si>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</si>
  <si>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</si>
  <si>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</si>
  <si>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</si>
  <si>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</si>
  <si>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</si>
  <si>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</si>
  <si>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</si>
  <si>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</si>
  <si>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</si>
  <si>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</si>
  <si>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</si>
  <si>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</si>
  <si>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</si>
  <si>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</si>
  <si>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</si>
  <si>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</si>
  <si>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</si>
  <si>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</si>
  <si>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</si>
  <si>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</si>
  <si>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</si>
  <si>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</si>
  <si>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</si>
  <si>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</si>
  <si>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</si>
  <si>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</si>
  <si>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</si>
  <si>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</si>
  <si>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</si>
  <si>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</si>
  <si>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</si>
  <si>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</si>
  <si>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</si>
  <si>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</si>
  <si>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</si>
  <si>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</si>
  <si>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</si>
  <si>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</si>
  <si>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</si>
  <si>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</si>
  <si>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</si>
  <si>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</si>
  <si>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</si>
  <si>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</si>
  <si>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</si>
  <si>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</si>
  <si>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</si>
  <si>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</si>
  <si>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</si>
  <si>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</si>
  <si>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</si>
  <si>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</si>
  <si>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</si>
  <si>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</si>
  <si>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</si>
  <si>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</si>
  <si>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</si>
  <si>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</si>
  <si>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</si>
  <si>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</si>
  <si>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</si>
  <si>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</si>
  <si>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</si>
  <si>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</si>
  <si>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</si>
  <si>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</si>
  <si>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</si>
  <si>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</si>
  <si>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</si>
  <si>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</si>
  <si>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</si>
  <si>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</si>
  <si>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</si>
  <si>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</si>
  <si>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</si>
  <si>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</si>
  <si>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</si>
  <si>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</si>
  <si>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</si>
  <si>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</si>
  <si>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</si>
  <si>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</si>
  <si>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</si>
  <si>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</si>
  <si>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</si>
  <si>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</si>
  <si>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</si>
  <si>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</si>
  <si>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</si>
  <si>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</si>
  <si>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</si>
  <si>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</si>
  <si>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</si>
  <si>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</si>
  <si>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</si>
  <si>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</si>
  <si>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</si>
  <si>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</si>
  <si>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</si>
  <si>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</si>
  <si>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</si>
  <si>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</si>
  <si>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</si>
  <si>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</si>
  <si>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</si>
  <si>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</si>
  <si>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</si>
  <si>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</si>
  <si>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</si>
  <si>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</si>
  <si>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</si>
  <si>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</si>
  <si>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</si>
  <si>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</si>
  <si>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</si>
  <si>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</si>
  <si>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</si>
  <si>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</si>
  <si>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</si>
  <si>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</si>
  <si>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</si>
  <si>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</si>
  <si>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</si>
  <si>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</si>
  <si>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</si>
  <si>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</si>
  <si>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</si>
  <si>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</si>
  <si>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</si>
  <si>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</si>
  <si>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</si>
  <si>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</si>
  <si>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</si>
  <si>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</si>
  <si>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</si>
  <si>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</si>
  <si>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</si>
  <si>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</si>
  <si>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</si>
  <si>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</si>
  <si>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</si>
  <si>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</si>
  <si>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</si>
  <si>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</si>
  <si>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</si>
  <si>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</si>
  <si>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</si>
  <si>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</si>
  <si>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</si>
  <si>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</si>
  <si>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</si>
  <si>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</si>
  <si>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</si>
  <si>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</si>
  <si>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</si>
  <si>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</si>
  <si>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</si>
  <si>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</si>
  <si>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</si>
  <si>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</si>
  <si>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</si>
  <si>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</si>
  <si>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</si>
  <si>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</si>
  <si>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</si>
  <si>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</si>
  <si>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</si>
  <si>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</si>
  <si>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</si>
  <si>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</si>
  <si>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</si>
  <si>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</si>
  <si>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</si>
  <si>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</si>
  <si>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</si>
  <si>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</si>
  <si>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</si>
  <si>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</si>
  <si>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</si>
  <si>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</si>
  <si>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</si>
  <si>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</si>
  <si>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</si>
  <si>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</si>
  <si>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</si>
  <si>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</si>
  <si>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</si>
  <si>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</si>
  <si>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</si>
  <si>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</si>
  <si>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</si>
  <si>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</si>
  <si>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</si>
  <si>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</si>
  <si>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</si>
  <si>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</si>
  <si>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</si>
  <si>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</si>
  <si>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</si>
  <si>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</si>
  <si>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</si>
  <si>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</si>
  <si>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</si>
  <si>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</si>
  <si>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</si>
  <si>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</si>
  <si>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</si>
  <si>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</si>
  <si>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</si>
  <si>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</si>
  <si>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</si>
  <si>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</si>
  <si>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</si>
  <si>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</si>
  <si>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</si>
  <si>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</si>
  <si>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</si>
  <si>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</si>
  <si>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</si>
  <si>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</si>
  <si>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</si>
  <si>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</si>
  <si>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</si>
  <si>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</si>
  <si>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</si>
  <si>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</si>
  <si>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</si>
  <si>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</si>
  <si>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</si>
  <si>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</si>
  <si>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</si>
  <si>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</si>
  <si>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</si>
  <si>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</si>
  <si>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</si>
  <si>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</si>
  <si>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</si>
  <si>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</si>
  <si>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</si>
  <si>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</si>
  <si>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</si>
  <si>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</si>
  <si>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</si>
  <si>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</si>
  <si>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</si>
  <si>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</si>
  <si>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</si>
  <si>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</si>
  <si>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</si>
  <si>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</si>
  <si>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</si>
  <si>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</si>
  <si>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</si>
  <si>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</si>
  <si>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</si>
  <si>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</si>
  <si>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</si>
  <si>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</si>
  <si>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</si>
  <si>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</si>
  <si>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</si>
  <si>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</si>
  <si>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</si>
  <si>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</si>
  <si>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</si>
  <si>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</si>
  <si>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</si>
  <si>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</si>
  <si>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</si>
  <si>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</si>
  <si>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</si>
  <si>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</si>
  <si>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</si>
  <si>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</si>
  <si>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</si>
  <si>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</si>
  <si>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</si>
  <si>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</si>
  <si>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</si>
  <si>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</si>
  <si>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</si>
  <si>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</si>
  <si>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</si>
  <si>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</si>
  <si>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</si>
  <si>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</si>
  <si>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</si>
  <si>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</si>
  <si>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</si>
  <si>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</si>
  <si>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</si>
  <si>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</si>
  <si>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</si>
  <si>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</si>
  <si>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</si>
  <si>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</si>
  <si>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</si>
  <si>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</si>
  <si>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</si>
  <si>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</si>
  <si>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</si>
  <si>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</si>
  <si>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</si>
  <si>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</si>
  <si>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</si>
  <si>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</si>
  <si>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</si>
  <si>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</si>
  <si>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</si>
  <si>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</si>
  <si>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</si>
  <si>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</si>
  <si>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</si>
  <si>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</si>
  <si>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</si>
  <si>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</si>
  <si>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</si>
  <si>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</si>
  <si>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</si>
  <si>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</si>
  <si>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</si>
  <si>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</si>
  <si>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</si>
  <si>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</si>
  <si>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</si>
  <si>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</si>
  <si>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</si>
  <si>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</si>
  <si>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</si>
  <si>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</si>
  <si>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</si>
  <si>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</si>
  <si>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</si>
  <si>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</si>
  <si>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</si>
  <si>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</si>
  <si>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</si>
  <si>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</si>
  <si>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</si>
  <si>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</si>
  <si>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</si>
  <si>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</si>
  <si>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</si>
  <si>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</si>
  <si>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</si>
  <si>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</si>
  <si>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</si>
  <si>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</si>
  <si>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</si>
  <si>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</si>
  <si>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</si>
  <si>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</si>
  <si>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</si>
  <si>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</si>
  <si>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</si>
  <si>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</si>
  <si>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</si>
  <si>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</si>
  <si>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</si>
  <si>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</si>
  <si>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</si>
  <si>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</si>
  <si>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</si>
  <si>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</si>
  <si>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</si>
  <si>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</si>
  <si>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</si>
  <si>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</si>
  <si>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</si>
  <si>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</si>
  <si>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</si>
  <si>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</si>
  <si>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</si>
  <si>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</si>
  <si>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</si>
  <si>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</si>
  <si>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</si>
  <si>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</si>
  <si>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</si>
  <si>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</si>
  <si>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</si>
  <si>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</si>
  <si>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</si>
  <si>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</si>
  <si>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</si>
  <si>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</si>
  <si>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</si>
  <si>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</si>
  <si>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</si>
  <si>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</si>
  <si>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</si>
  <si>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</si>
  <si>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</si>
  <si>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</si>
  <si>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</si>
  <si>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</si>
  <si>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</si>
  <si>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</si>
  <si>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</si>
  <si>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</si>
  <si>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</si>
  <si>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</si>
  <si>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</si>
  <si>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</si>
  <si>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</si>
  <si>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</si>
  <si>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</si>
  <si>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</si>
  <si>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</si>
  <si>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</si>
  <si>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</si>
  <si>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</si>
  <si>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</si>
  <si>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</si>
  <si>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</si>
  <si>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</si>
  <si>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</si>
  <si>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</si>
  <si>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</si>
  <si>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</si>
  <si>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</si>
  <si>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</si>
  <si>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</si>
  <si>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</si>
  <si>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</si>
  <si>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</si>
  <si>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</si>
  <si>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</si>
  <si>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</si>
  <si>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</si>
  <si>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</si>
  <si>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</si>
  <si>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</si>
  <si>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</si>
  <si>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</si>
  <si>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</si>
  <si>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</si>
  <si>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</si>
  <si>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</si>
  <si>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</si>
  <si>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</si>
  <si>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</si>
  <si>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</si>
  <si>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</si>
  <si>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</si>
  <si>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</si>
  <si>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</si>
  <si>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</si>
  <si>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</si>
  <si>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</si>
  <si>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</si>
  <si>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</si>
  <si>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</si>
  <si>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</si>
  <si>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</si>
  <si>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</si>
  <si>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</si>
  <si>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</si>
  <si>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</si>
  <si>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</si>
  <si>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</si>
  <si>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</si>
  <si>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</si>
  <si>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</si>
  <si>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</si>
  <si>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</si>
  <si>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</si>
  <si>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</si>
  <si>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</si>
  <si>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</si>
  <si>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</si>
  <si>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</si>
  <si>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</si>
  <si>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</si>
  <si>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</si>
  <si>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</si>
  <si>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</si>
  <si>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</si>
  <si>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</si>
  <si>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</si>
  <si>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</si>
  <si>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</si>
  <si>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</si>
  <si>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</si>
  <si>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</si>
  <si>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</si>
  <si>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</si>
  <si>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</si>
  <si>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</si>
  <si>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</si>
  <si>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</si>
  <si>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</si>
  <si>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</si>
  <si>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</si>
  <si>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</si>
  <si>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</si>
  <si>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</si>
  <si>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</si>
  <si>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</si>
  <si>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</si>
  <si>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</si>
  <si>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</si>
  <si>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</si>
  <si>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</si>
  <si>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</si>
  <si>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</si>
  <si>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</si>
  <si>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</si>
  <si>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</si>
  <si>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</si>
  <si>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</si>
  <si>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</si>
  <si>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</si>
  <si>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</si>
  <si>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</si>
  <si>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</si>
  <si>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</si>
  <si>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</si>
  <si>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</si>
  <si>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</si>
  <si>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</si>
  <si>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</si>
  <si>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</si>
  <si>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</si>
  <si>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</si>
  <si>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</si>
  <si>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</si>
  <si>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</si>
  <si>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</si>
  <si>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</si>
  <si>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</si>
  <si>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</si>
  <si>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</si>
  <si>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</si>
  <si>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</si>
  <si>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</si>
  <si>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</si>
  <si>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</si>
  <si>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</si>
  <si>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</si>
  <si>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</si>
  <si>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</si>
  <si>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</si>
  <si>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</si>
  <si>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</si>
  <si>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</si>
  <si>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</si>
  <si>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</si>
  <si>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</si>
  <si>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</si>
  <si>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</si>
  <si>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</si>
  <si>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</si>
  <si>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</si>
  <si>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</si>
  <si>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</si>
  <si>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</si>
  <si>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</si>
  <si>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</si>
  <si>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</si>
  <si>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</si>
  <si>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</si>
  <si>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</si>
  <si>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</si>
  <si>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</si>
  <si>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</si>
  <si>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</si>
  <si>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</si>
  <si>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</si>
  <si>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</si>
  <si>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</si>
  <si>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</si>
  <si>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</si>
  <si>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</si>
  <si>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</si>
  <si>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</si>
  <si>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</si>
  <si>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</si>
  <si>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</si>
  <si>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</si>
  <si>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</si>
  <si>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</si>
  <si>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</si>
  <si>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</si>
  <si>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</si>
  <si>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</si>
  <si>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</si>
  <si>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</si>
  <si>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</si>
  <si>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</si>
  <si>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</si>
  <si>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</si>
  <si>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</si>
  <si>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</si>
  <si>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</si>
  <si>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</si>
  <si>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</si>
  <si>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</si>
  <si>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</si>
  <si>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</si>
  <si>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</si>
  <si>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</si>
  <si>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</si>
  <si>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</si>
  <si>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</si>
  <si>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</si>
  <si>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</si>
  <si>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</si>
  <si>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</si>
  <si>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</si>
  <si>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</si>
  <si>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</si>
  <si>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</si>
  <si>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</si>
  <si>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</si>
  <si>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</si>
  <si>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</si>
  <si>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</si>
  <si>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</si>
  <si>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</si>
  <si>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</si>
  <si>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</si>
  <si>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</si>
  <si>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</si>
  <si>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</si>
  <si>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</si>
  <si>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</si>
  <si>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</si>
  <si>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</si>
  <si>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</si>
  <si>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</si>
  <si>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</si>
  <si>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</si>
  <si>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</si>
  <si>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</si>
  <si>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</si>
  <si>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</si>
  <si>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</si>
  <si>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</si>
  <si>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</si>
  <si>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</si>
  <si>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</si>
  <si>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</si>
  <si>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</si>
  <si>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</si>
  <si>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</si>
  <si>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</si>
  <si>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</si>
  <si>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</si>
  <si>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</si>
  <si>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</si>
  <si>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</si>
  <si>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</si>
  <si>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</si>
  <si>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</si>
  <si>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</si>
  <si>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</si>
  <si>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</si>
  <si>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</si>
  <si>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</si>
  <si>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</si>
  <si>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</si>
  <si>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</si>
  <si>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</si>
  <si>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</si>
  <si>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</si>
  <si>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</si>
  <si>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</si>
  <si>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</si>
  <si>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</si>
  <si>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</si>
  <si>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</si>
  <si>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</si>
  <si>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</si>
  <si>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</si>
  <si>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</si>
  <si>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</si>
  <si>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</si>
  <si>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</si>
  <si>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</si>
  <si>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</si>
  <si>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</si>
  <si>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</si>
  <si>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</si>
  <si>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</si>
  <si>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</si>
  <si>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</si>
  <si>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</si>
  <si>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</si>
  <si>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</si>
  <si>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</si>
  <si>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</si>
  <si>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</si>
  <si>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</si>
  <si>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</si>
  <si>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</si>
  <si>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</si>
  <si>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</si>
  <si>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</si>
  <si>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</si>
  <si>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</si>
  <si>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</si>
  <si>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</si>
  <si>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</si>
  <si>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</si>
  <si>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</si>
  <si>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</si>
  <si>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</si>
  <si>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</si>
  <si>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</si>
  <si>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</si>
  <si>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</si>
  <si>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</si>
  <si>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</si>
  <si>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</si>
  <si>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</si>
  <si>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</si>
  <si>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</si>
  <si>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</si>
  <si>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</si>
  <si>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</si>
  <si>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</si>
  <si>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</si>
  <si>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</si>
  <si>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</si>
  <si>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</si>
  <si>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</si>
  <si>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</si>
  <si>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</si>
  <si>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</si>
  <si>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</si>
  <si>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</si>
  <si>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</si>
  <si>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</si>
  <si>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</si>
  <si>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</si>
  <si>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</si>
  <si>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</si>
  <si>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</si>
  <si>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</si>
  <si>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</si>
  <si>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</si>
  <si>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</si>
  <si>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</si>
  <si>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</si>
  <si>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</si>
  <si>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</si>
  <si>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</si>
  <si>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</si>
  <si>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</si>
  <si>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</si>
  <si>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</si>
  <si>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</si>
  <si>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</si>
  <si>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</si>
  <si>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</si>
  <si>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</si>
  <si>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</si>
  <si>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</si>
  <si>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</si>
  <si>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</si>
  <si>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</si>
  <si>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</si>
  <si>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</si>
  <si>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</si>
  <si>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</si>
  <si>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</si>
  <si>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</si>
  <si>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</si>
  <si>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</si>
  <si>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</si>
  <si>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</si>
  <si>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</si>
  <si>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</si>
  <si>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</si>
  <si>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</si>
  <si>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</si>
  <si>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</si>
  <si>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</si>
  <si>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</si>
  <si>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</si>
  <si>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</si>
  <si>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</si>
  <si>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</si>
  <si>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</si>
  <si>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</si>
  <si>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</si>
  <si>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</si>
  <si>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</si>
  <si>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</si>
  <si>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</si>
  <si>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</si>
  <si>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</si>
  <si>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</si>
  <si>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</si>
  <si>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</si>
  <si>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</si>
  <si>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</si>
  <si>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</si>
  <si>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</si>
  <si>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</si>
  <si>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</si>
  <si>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</si>
  <si>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</si>
  <si>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</si>
  <si>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</si>
  <si>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</si>
  <si>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</si>
  <si>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</si>
  <si>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</si>
  <si>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</si>
  <si>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</si>
  <si>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</si>
  <si>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</si>
  <si>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</si>
  <si>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</si>
  <si>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</si>
  <si>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</si>
  <si>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</si>
  <si>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</si>
  <si>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</si>
  <si>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</si>
  <si>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</si>
  <si>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</si>
  <si>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</si>
  <si>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</si>
  <si>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</si>
  <si>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</si>
  <si>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</si>
  <si>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</si>
  <si>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</si>
  <si>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</si>
  <si>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</si>
  <si>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</si>
  <si>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</si>
  <si>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</si>
  <si>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</si>
  <si>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</si>
  <si>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</si>
  <si>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</si>
  <si>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</si>
  <si>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</si>
  <si>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</si>
  <si>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</si>
  <si>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</si>
  <si>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</si>
  <si>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</si>
  <si>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</si>
  <si>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</si>
  <si>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</si>
  <si>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</si>
  <si>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</si>
  <si>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</si>
  <si>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</si>
  <si>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</si>
  <si>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</si>
  <si>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</si>
  <si>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</si>
  <si>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</si>
  <si>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</si>
  <si>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</si>
  <si>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</si>
  <si>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</si>
  <si>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</si>
  <si>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</si>
  <si>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</si>
  <si>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</si>
  <si>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</si>
  <si>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</si>
  <si>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</si>
  <si>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</si>
  <si>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</si>
  <si>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</si>
  <si>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</si>
  <si>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</si>
  <si>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</si>
  <si>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</si>
  <si>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</si>
  <si>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</si>
  <si>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</si>
  <si>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</si>
  <si>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</si>
  <si>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</si>
  <si>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</si>
  <si>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</si>
  <si>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</si>
  <si>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</si>
  <si>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</si>
  <si>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</si>
  <si>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</si>
  <si>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</si>
  <si>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</si>
  <si>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</si>
  <si>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</si>
  <si>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</si>
  <si>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</si>
  <si>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</si>
  <si>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</si>
  <si>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</si>
  <si>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</si>
  <si>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</si>
  <si>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</si>
  <si>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</si>
  <si>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</si>
  <si>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</si>
  <si>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</si>
  <si>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</si>
  <si>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</si>
  <si>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</si>
  <si>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</si>
  <si>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</si>
  <si>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</si>
  <si>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</si>
  <si>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</si>
  <si>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</si>
  <si>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</si>
  <si>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</si>
  <si>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</si>
  <si>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</si>
  <si>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</si>
  <si>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</si>
  <si>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</si>
  <si>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</si>
  <si>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</si>
  <si>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</si>
  <si>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</si>
  <si>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</si>
  <si>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</si>
  <si>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</si>
  <si>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</si>
  <si>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</si>
  <si>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</si>
  <si>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</si>
  <si>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</si>
  <si>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</si>
  <si>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</si>
  <si>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</si>
  <si>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</si>
  <si>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</si>
  <si>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</si>
  <si>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</si>
  <si>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</si>
  <si>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</si>
  <si>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</si>
  <si>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</si>
  <si>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</si>
  <si>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</si>
  <si>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</si>
  <si>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</si>
  <si>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</si>
  <si>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</si>
  <si>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</si>
  <si>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</si>
  <si>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</si>
  <si>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</si>
  <si>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</si>
  <si>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</si>
  <si>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</si>
  <si>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</si>
  <si>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</si>
  <si>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</si>
  <si>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</si>
  <si>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</si>
  <si>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</si>
  <si>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</si>
  <si>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</si>
  <si>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</si>
  <si>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</si>
  <si>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</si>
  <si>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</si>
  <si>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</si>
  <si>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</si>
  <si>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</si>
  <si>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</si>
  <si>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</si>
  <si>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</si>
  <si>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</si>
  <si>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</si>
  <si>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</si>
  <si>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</si>
  <si>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</si>
  <si>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</si>
  <si>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</si>
  <si>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</si>
  <si>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</si>
  <si>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</si>
  <si>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</si>
  <si>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</si>
  <si>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</si>
  <si>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</si>
  <si>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</si>
  <si>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</si>
  <si>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</si>
  <si>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</si>
  <si>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</si>
  <si>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</si>
  <si>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</si>
  <si>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</si>
  <si>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</si>
  <si>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</si>
  <si>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</si>
  <si>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</si>
  <si>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</si>
  <si>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</si>
  <si>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</si>
  <si>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</si>
  <si>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</si>
  <si>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</si>
  <si>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</si>
  <si>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</si>
  <si>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</si>
  <si>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</si>
  <si>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</si>
  <si>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</si>
  <si>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</si>
  <si>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</si>
  <si>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</si>
  <si>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</si>
  <si>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</si>
  <si>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</si>
  <si>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</si>
  <si>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</si>
  <si>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</si>
  <si>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</si>
  <si>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</si>
  <si>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</si>
  <si>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</si>
  <si>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</si>
  <si>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</si>
  <si>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</si>
  <si>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</si>
  <si>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</si>
  <si>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</si>
  <si>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</si>
  <si>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</si>
  <si>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</si>
  <si>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</si>
  <si>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</si>
  <si>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</si>
  <si>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</si>
  <si>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</si>
  <si>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</si>
  <si>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</si>
  <si>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</si>
  <si>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</si>
  <si>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</si>
  <si>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</si>
  <si>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</si>
  <si>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</si>
  <si>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</si>
  <si>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</si>
  <si>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</si>
  <si>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</si>
  <si>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</si>
  <si>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</si>
  <si>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</si>
  <si>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</si>
  <si>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</si>
  <si>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</si>
  <si>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</si>
  <si>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</si>
  <si>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</si>
  <si>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</si>
  <si>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</si>
  <si>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</si>
  <si>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</si>
  <si>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</si>
  <si>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</si>
  <si>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</si>
  <si>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</si>
  <si>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</si>
  <si>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</si>
  <si>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</si>
  <si>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</si>
  <si>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</si>
  <si>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</si>
  <si>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</si>
  <si>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</si>
  <si>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</si>
  <si>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</si>
  <si>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</si>
  <si>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</si>
  <si>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</si>
  <si>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</si>
  <si>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</si>
  <si>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</si>
  <si>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</si>
  <si>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</si>
  <si>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</si>
  <si>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</si>
  <si>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</si>
  <si>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</si>
  <si>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</si>
  <si>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</si>
  <si>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</si>
  <si>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</si>
  <si>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</si>
  <si>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</si>
  <si>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</si>
  <si>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</si>
  <si>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</si>
  <si>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</si>
  <si>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</si>
  <si>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</si>
  <si>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</si>
  <si>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</si>
  <si>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</si>
  <si>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</si>
  <si>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</si>
  <si>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</si>
  <si>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</si>
  <si>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</si>
  <si>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</si>
  <si>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</si>
  <si>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</si>
  <si>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</si>
  <si>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</si>
  <si>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</si>
  <si>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</si>
  <si>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</si>
  <si>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</si>
  <si>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</si>
  <si>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</si>
  <si>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</si>
  <si>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</si>
  <si>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</si>
  <si>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</si>
  <si>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</si>
  <si>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</si>
  <si>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</si>
  <si>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</si>
  <si>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</si>
  <si>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</si>
  <si>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</si>
  <si>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</si>
  <si>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</si>
  <si>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</si>
  <si>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</si>
  <si>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</si>
  <si>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</si>
  <si>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</si>
  <si>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</si>
  <si>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</si>
  <si>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</si>
  <si>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</si>
  <si>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</si>
  <si>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</si>
  <si>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</si>
  <si>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</si>
  <si>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</si>
  <si>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</si>
  <si>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</si>
  <si>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</si>
  <si>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</si>
  <si>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</si>
  <si>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</si>
  <si>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</si>
  <si>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</si>
  <si>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</si>
  <si>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</si>
  <si>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</si>
  <si>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</si>
  <si>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</si>
  <si>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</si>
  <si>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</si>
  <si>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</si>
  <si>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</si>
  <si>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</si>
  <si>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</si>
  <si>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</si>
  <si>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</si>
  <si>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</si>
  <si>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</si>
  <si>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</si>
  <si>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</si>
  <si>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</si>
  <si>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</si>
  <si>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</si>
  <si>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</si>
  <si>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</si>
  <si>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</si>
  <si>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</si>
  <si>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</si>
  <si>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</si>
  <si>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</si>
  <si>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</si>
  <si>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</si>
  <si>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</si>
  <si>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</si>
  <si>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</si>
  <si>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</si>
  <si>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</si>
  <si>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</si>
  <si>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</si>
  <si>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</si>
  <si>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</si>
  <si>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</si>
  <si>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</si>
  <si>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</si>
  <si>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</si>
  <si>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</si>
  <si>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</si>
  <si>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</si>
  <si>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</si>
  <si>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</si>
  <si>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</si>
  <si>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</si>
  <si>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</si>
  <si>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</si>
  <si>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</si>
  <si>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</si>
  <si>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</si>
  <si>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</si>
  <si>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</si>
  <si>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</si>
  <si>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</si>
  <si>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</si>
  <si>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</si>
  <si>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</si>
  <si>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</si>
  <si>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</si>
  <si>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</si>
  <si>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</si>
  <si>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</si>
  <si>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</si>
  <si>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</si>
  <si>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</si>
  <si>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</si>
  <si>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</si>
  <si>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</si>
  <si>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</si>
  <si>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</si>
  <si>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</si>
  <si>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</si>
  <si>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</si>
  <si>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</si>
  <si>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</si>
  <si>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</si>
  <si>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</si>
  <si>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</si>
  <si>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</si>
  <si>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</si>
  <si>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</si>
  <si>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</si>
  <si>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</si>
  <si>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</si>
  <si>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</si>
  <si>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</si>
  <si>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</si>
  <si>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</si>
  <si>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</si>
  <si>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</si>
  <si>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</si>
  <si>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</si>
  <si>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</si>
  <si>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</si>
  <si>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</si>
  <si>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</si>
  <si>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</si>
  <si>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</si>
  <si>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</si>
  <si>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</si>
  <si>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</si>
  <si>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</si>
  <si>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</si>
  <si>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</si>
  <si>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</si>
  <si>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</si>
  <si>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</si>
  <si>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</si>
  <si>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</si>
  <si>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</si>
  <si>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</si>
  <si>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</si>
  <si>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</si>
  <si>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</si>
  <si>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</si>
  <si>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</si>
  <si>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</si>
  <si>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</si>
  <si>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</si>
  <si>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</si>
  <si>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</si>
  <si>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</si>
  <si>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</si>
  <si>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</si>
  <si>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</si>
  <si>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</si>
  <si>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</si>
  <si>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</si>
  <si>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</si>
  <si>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</si>
  <si>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</si>
  <si>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</si>
  <si>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</si>
  <si>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</si>
  <si>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</si>
  <si>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</si>
  <si>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</si>
  <si>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</si>
  <si>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</si>
  <si>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</si>
  <si>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</si>
  <si>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</si>
  <si>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</si>
  <si>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</si>
  <si>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</si>
  <si>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</si>
  <si>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</si>
  <si>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</si>
  <si>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</si>
  <si>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</si>
  <si>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</si>
  <si>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</si>
  <si>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</si>
  <si>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</si>
  <si>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</si>
  <si>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</si>
  <si>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</si>
  <si>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</si>
  <si>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</si>
  <si>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</si>
  <si>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</si>
  <si>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</si>
  <si>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</si>
  <si>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</si>
  <si>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</si>
  <si>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</si>
  <si>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</si>
  <si>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</si>
  <si>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</si>
  <si>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</si>
  <si>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</si>
  <si>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</si>
  <si>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</si>
  <si>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</si>
  <si>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</si>
  <si>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</si>
  <si>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</si>
  <si>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</si>
  <si>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</si>
  <si>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</si>
  <si>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</si>
  <si>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</si>
  <si>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</si>
  <si>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</si>
  <si>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</si>
  <si>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</si>
  <si>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</si>
  <si>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</si>
  <si>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</si>
  <si>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</si>
  <si>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</si>
  <si>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</si>
  <si>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</si>
  <si>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</si>
  <si>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</si>
  <si>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</si>
  <si>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</si>
  <si>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</si>
  <si>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</si>
  <si>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</si>
  <si>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</si>
  <si>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</si>
  <si>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</si>
  <si>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</si>
  <si>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</si>
  <si>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</si>
  <si>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</si>
  <si>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</si>
  <si>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</si>
  <si>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</si>
  <si>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</si>
  <si>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</si>
  <si>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</si>
  <si>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</si>
  <si>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</si>
  <si>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</si>
  <si>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</si>
  <si>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</si>
  <si>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</si>
  <si>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</si>
  <si>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</si>
  <si>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</si>
  <si>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</si>
  <si>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</si>
  <si>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</si>
  <si>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</si>
  <si>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</si>
  <si>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</si>
  <si>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</si>
  <si>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</si>
  <si>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</si>
  <si>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</si>
  <si>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</si>
  <si>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</si>
  <si>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</si>
  <si>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</si>
  <si>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</si>
  <si>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</si>
  <si>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</si>
  <si>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</si>
  <si>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</si>
  <si>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</si>
  <si>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</si>
  <si>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</si>
  <si>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</si>
  <si>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</si>
  <si>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</si>
  <si>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</si>
  <si>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</si>
  <si>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</si>
  <si>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</si>
  <si>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</si>
  <si>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</si>
  <si>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</si>
  <si>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</si>
  <si>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</si>
  <si>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</si>
  <si>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</si>
  <si>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</si>
  <si>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</si>
  <si>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</si>
  <si>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</si>
  <si>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</si>
  <si>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</si>
  <si>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</si>
  <si>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</si>
  <si>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</si>
  <si>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</si>
  <si>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</si>
  <si>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</si>
  <si>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</si>
  <si>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</si>
  <si>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</si>
  <si>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</si>
  <si>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</si>
  <si>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</si>
  <si>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</si>
  <si>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</si>
  <si>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</si>
  <si>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</si>
  <si>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</si>
  <si>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</si>
  <si>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</si>
  <si>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</si>
  <si>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</si>
  <si>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</si>
  <si>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</si>
  <si>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</si>
  <si>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</si>
  <si>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</si>
  <si>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</si>
  <si>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</si>
  <si>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</si>
  <si>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</si>
  <si>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</si>
  <si>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</si>
  <si>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</si>
  <si>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</si>
  <si>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</si>
  <si>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</si>
  <si>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</si>
  <si>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</si>
  <si>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</si>
  <si>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</si>
  <si>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</si>
  <si>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</si>
  <si>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</si>
  <si>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</si>
  <si>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</si>
  <si>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</si>
  <si>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</si>
  <si>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</si>
  <si>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</si>
  <si>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</si>
  <si>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</si>
  <si>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</si>
  <si>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</si>
  <si>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</si>
  <si>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</si>
  <si>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</si>
  <si>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</si>
  <si>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</si>
  <si>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</si>
  <si>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</si>
  <si>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</si>
  <si>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</si>
  <si>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</si>
  <si>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</si>
  <si>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</si>
  <si>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</si>
  <si>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</si>
  <si>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</si>
  <si>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</si>
  <si>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</si>
  <si>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</si>
  <si>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</si>
  <si>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</si>
  <si>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</si>
  <si>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</si>
  <si>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</si>
  <si>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</si>
  <si>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</si>
  <si>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</si>
  <si>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</si>
  <si>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</si>
  <si>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</si>
  <si>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</si>
  <si>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</si>
  <si>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</si>
  <si>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</si>
  <si>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</si>
  <si>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</si>
  <si>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</si>
  <si>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</si>
  <si>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</si>
  <si>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</si>
  <si>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</si>
  <si>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</si>
  <si>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</si>
  <si>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</si>
  <si>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</si>
  <si>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</si>
  <si>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</si>
  <si>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</si>
  <si>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</si>
  <si>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</si>
  <si>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</si>
  <si>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</si>
  <si>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</si>
  <si>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</si>
  <si>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</si>
  <si>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</si>
  <si>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</si>
  <si>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</si>
  <si>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</si>
  <si>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</si>
  <si>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</si>
  <si>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</si>
  <si>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</si>
  <si>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</si>
  <si>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</si>
  <si>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</si>
  <si>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</si>
  <si>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</si>
  <si>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</si>
  <si>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</si>
  <si>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</si>
  <si>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</si>
  <si>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</si>
  <si>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</si>
  <si>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</si>
  <si>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</si>
  <si>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</si>
  <si>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</si>
  <si>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</si>
  <si>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</si>
  <si>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</si>
  <si>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</si>
  <si>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</si>
  <si>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</si>
  <si>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</si>
  <si>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</si>
  <si>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</si>
  <si>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</si>
  <si>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</si>
  <si>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</si>
  <si>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</si>
  <si>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</si>
  <si>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</si>
  <si>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</si>
  <si>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</si>
  <si>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</si>
  <si>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</si>
  <si>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</si>
  <si>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</si>
  <si>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</si>
  <si>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</si>
  <si>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</si>
  <si>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</si>
  <si>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</si>
  <si>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</si>
  <si>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</si>
  <si>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</si>
  <si>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</si>
  <si>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</si>
  <si>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</si>
  <si>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</si>
  <si>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</si>
  <si>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</si>
  <si>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</si>
  <si>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</si>
  <si>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</si>
  <si>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</si>
  <si>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</si>
  <si>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</si>
  <si>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</si>
  <si>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</si>
  <si>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</si>
  <si>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</si>
  <si>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</si>
  <si>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</si>
  <si>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</si>
  <si>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</si>
  <si>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</si>
  <si>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</si>
  <si>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</si>
  <si>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</si>
  <si>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</si>
  <si>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</si>
  <si>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</si>
  <si>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</si>
  <si>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</si>
  <si>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</si>
  <si>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</si>
  <si>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</si>
  <si>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</si>
  <si>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</si>
  <si>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</si>
  <si>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</si>
  <si>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</si>
  <si>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</si>
  <si>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</si>
  <si>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</si>
  <si>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</si>
  <si>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</si>
  <si>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</si>
  <si>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</si>
  <si>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</si>
  <si>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</si>
  <si>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</si>
  <si>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</si>
  <si>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</si>
  <si>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</si>
  <si>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</si>
  <si>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</si>
  <si>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</si>
  <si>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</si>
  <si>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</si>
  <si>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</si>
  <si>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</si>
  <si>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</si>
  <si>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</si>
  <si>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</si>
  <si>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</si>
  <si>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</si>
  <si>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</si>
  <si>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</si>
  <si>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</si>
  <si>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</si>
  <si>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</si>
  <si>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</si>
  <si>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</si>
  <si>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</si>
  <si>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</si>
  <si>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</si>
  <si>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</si>
  <si>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</si>
  <si>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</si>
  <si>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</si>
  <si>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</si>
  <si>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</si>
  <si>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</si>
  <si>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</si>
  <si>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</si>
  <si>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</si>
  <si>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</si>
  <si>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</si>
  <si>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</si>
  <si>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</si>
  <si>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</si>
  <si>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</si>
  <si>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</si>
  <si>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</si>
  <si>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</si>
  <si>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</si>
  <si>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</si>
  <si>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</si>
  <si>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</si>
  <si>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</si>
  <si>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</si>
  <si>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</si>
  <si>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</si>
  <si>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</si>
  <si>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</si>
  <si>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</si>
  <si>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</si>
  <si>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</si>
  <si>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</si>
  <si>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</si>
  <si>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</si>
  <si>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</si>
  <si>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</si>
  <si>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</si>
  <si>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</si>
  <si>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</si>
  <si>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</si>
  <si>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</si>
  <si>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</si>
  <si>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</si>
  <si>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</si>
  <si>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</si>
  <si>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</si>
  <si>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</si>
  <si>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</si>
  <si>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</si>
  <si>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</si>
  <si>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</si>
  <si>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</si>
  <si>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</si>
  <si>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</si>
  <si>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</si>
  <si>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</si>
  <si>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</si>
  <si>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</si>
  <si>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</si>
  <si>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</si>
  <si>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</si>
  <si>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</si>
  <si>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</si>
  <si>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</si>
  <si>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</si>
  <si>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</si>
  <si>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</si>
  <si>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</si>
  <si>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</si>
  <si>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</si>
  <si>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</si>
  <si>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</si>
  <si>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</si>
  <si>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</si>
  <si>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</si>
  <si>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</si>
  <si>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</si>
  <si>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</si>
  <si>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</si>
  <si>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</si>
  <si>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</si>
  <si>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</si>
  <si>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</si>
  <si>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</si>
  <si>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</si>
  <si>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</si>
  <si>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</si>
  <si>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</si>
  <si>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</si>
  <si>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</si>
  <si>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</si>
  <si>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</si>
  <si>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</si>
  <si>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</si>
  <si>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</si>
  <si>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</si>
  <si>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</si>
  <si>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</si>
  <si>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</si>
  <si>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</si>
  <si>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</si>
  <si>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</si>
  <si>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</si>
  <si>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</si>
  <si>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</si>
  <si>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</si>
  <si>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</si>
  <si>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</si>
  <si>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</si>
  <si>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</si>
  <si>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</si>
  <si>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</si>
  <si>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</si>
  <si>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</si>
  <si>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</si>
  <si>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</si>
  <si>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</si>
  <si>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</si>
  <si>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</si>
  <si>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</si>
  <si>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</si>
  <si>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</si>
  <si>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</si>
  <si>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</si>
  <si>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</si>
  <si>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</si>
  <si>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</si>
  <si>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</si>
  <si>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</si>
  <si>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</si>
  <si>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</si>
  <si>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</si>
  <si>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</si>
  <si>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</si>
  <si>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</si>
  <si>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</si>
  <si>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</si>
  <si>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</si>
  <si>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</si>
  <si>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</si>
  <si>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</si>
  <si>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</si>
  <si>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</si>
  <si>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</si>
  <si>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</si>
  <si>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</si>
  <si>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</si>
  <si>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</si>
  <si>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</si>
  <si>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</si>
  <si>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</si>
  <si>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</si>
  <si>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</si>
  <si>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</si>
  <si>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</si>
  <si>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</si>
  <si>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</si>
  <si>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</si>
  <si>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</si>
  <si>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</si>
  <si>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</si>
  <si>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</si>
  <si>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</si>
  <si>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</si>
  <si>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</si>
  <si>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</si>
  <si>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</si>
  <si>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</si>
  <si>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</si>
  <si>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</si>
  <si>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</si>
  <si>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</si>
  <si>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</si>
  <si>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</si>
  <si>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</si>
  <si>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</si>
  <si>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</si>
  <si>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</si>
  <si>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</si>
  <si>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</si>
  <si>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</si>
  <si>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</si>
  <si>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</si>
  <si>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</si>
  <si>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</si>
  <si>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</si>
  <si>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</si>
  <si>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</si>
  <si>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</si>
  <si>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</si>
  <si>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</si>
  <si>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</si>
  <si>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</si>
  <si>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</si>
  <si>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</si>
  <si>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</si>
  <si>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</si>
  <si>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</si>
  <si>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</si>
  <si>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</si>
  <si>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</si>
  <si>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</si>
  <si>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</si>
  <si>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</si>
  <si>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</si>
  <si>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</si>
  <si>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</si>
  <si>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</si>
  <si>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</si>
  <si>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</si>
  <si>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</si>
  <si>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</si>
  <si>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</si>
  <si>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</si>
  <si>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</si>
  <si>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</si>
  <si>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</si>
  <si>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</si>
  <si>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</si>
  <si>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</si>
  <si>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</si>
  <si>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</si>
  <si>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</si>
  <si>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</si>
  <si>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</si>
  <si>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</si>
  <si>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</si>
  <si>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</si>
  <si>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</si>
  <si>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</si>
  <si>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</si>
  <si>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</si>
  <si>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</si>
  <si>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</si>
  <si>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</si>
  <si>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</si>
  <si>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</si>
  <si>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</si>
  <si>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</si>
  <si>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</si>
  <si>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</si>
  <si>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</si>
  <si>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</si>
  <si>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</si>
  <si>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</si>
  <si>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</si>
  <si>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</si>
  <si>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</si>
  <si>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</si>
  <si>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</si>
  <si>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</si>
  <si>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</si>
  <si>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</si>
  <si>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</si>
  <si>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</si>
  <si>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</si>
  <si>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</si>
  <si>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</si>
  <si>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</si>
  <si>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</si>
  <si>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</si>
  <si>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</si>
  <si>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</si>
  <si>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</si>
  <si>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</si>
  <si>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</si>
  <si>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</si>
  <si>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</si>
  <si>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</si>
  <si>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</si>
  <si>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</si>
  <si>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</si>
  <si>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</si>
  <si>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</si>
  <si>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</si>
  <si>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</si>
  <si>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</si>
  <si>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</si>
  <si>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</si>
  <si>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</si>
  <si>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</si>
  <si>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</si>
  <si>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</si>
  <si>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</si>
  <si>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</si>
  <si>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</si>
  <si>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</si>
  <si>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</si>
  <si>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</si>
  <si>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</si>
  <si>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</si>
  <si>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</si>
  <si>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</si>
  <si>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</si>
  <si>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</si>
  <si>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</si>
  <si>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</si>
  <si>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</si>
  <si>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</si>
  <si>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</si>
  <si>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</si>
  <si>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</si>
  <si>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</si>
  <si>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</si>
  <si>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</si>
  <si>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</si>
  <si>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</si>
  <si>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</si>
  <si>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</si>
  <si>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</si>
  <si>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</si>
  <si>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</si>
  <si>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</si>
  <si>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</si>
  <si>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</si>
  <si>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</si>
  <si>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</si>
  <si>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</si>
  <si>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</si>
  <si>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</si>
  <si>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</si>
  <si>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</si>
  <si>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</si>
  <si>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</si>
  <si>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</si>
  <si>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</si>
  <si>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</si>
  <si>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</si>
  <si>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</si>
  <si>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</si>
  <si>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</si>
  <si>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</si>
  <si>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</si>
  <si>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</si>
  <si>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</si>
  <si>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</si>
  <si>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</si>
  <si>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</si>
  <si>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</si>
  <si>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</si>
  <si>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</si>
  <si>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</si>
  <si>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</si>
  <si>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</si>
  <si>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</si>
  <si>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</si>
  <si>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</si>
  <si>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</si>
  <si>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</si>
  <si>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</si>
  <si>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</si>
  <si>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</si>
  <si>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</si>
  <si>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</si>
  <si>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</si>
  <si>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</si>
  <si>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</si>
  <si>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</si>
  <si>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</si>
  <si>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</si>
  <si>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</si>
  <si>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</si>
  <si>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</si>
  <si>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</si>
  <si>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</si>
  <si>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</si>
  <si>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</si>
  <si>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</si>
  <si>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</si>
  <si>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</si>
  <si>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</si>
  <si>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</si>
  <si>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</si>
  <si>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</si>
  <si>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</si>
  <si>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</si>
  <si>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</si>
  <si>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</si>
  <si>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</si>
  <si>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</si>
  <si>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</si>
  <si>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</si>
  <si>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</si>
  <si>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</si>
  <si>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</si>
  <si>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</si>
  <si>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</si>
  <si>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</si>
  <si>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</si>
  <si>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</si>
  <si>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</si>
  <si>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</si>
  <si>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</si>
  <si>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</si>
  <si>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</si>
  <si>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</si>
  <si>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</si>
  <si>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</si>
  <si>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</si>
  <si>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</si>
  <si>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</si>
  <si>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</si>
  <si>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</si>
  <si>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</si>
  <si>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</si>
  <si>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</si>
  <si>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</si>
  <si>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</si>
  <si>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</si>
  <si>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</si>
  <si>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</si>
  <si>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</si>
  <si>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</si>
  <si>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</si>
  <si>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</si>
  <si>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</si>
  <si>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</si>
  <si>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</si>
  <si>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</si>
  <si>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</si>
  <si>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</si>
  <si>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</si>
  <si>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</si>
  <si>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</si>
  <si>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</si>
  <si>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</si>
  <si>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</si>
  <si>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</si>
  <si>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</si>
  <si>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</si>
  <si>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</si>
  <si>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</si>
  <si>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</si>
  <si>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</si>
  <si>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</si>
  <si>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</si>
  <si>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</si>
  <si>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</si>
  <si>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</si>
  <si>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</si>
  <si>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</si>
  <si>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</si>
  <si>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</si>
  <si>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</si>
  <si>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</si>
  <si>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</si>
  <si>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</si>
  <si>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</si>
  <si>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</si>
  <si>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</si>
  <si>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</si>
  <si>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</si>
  <si>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</si>
  <si>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</si>
  <si>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</si>
  <si>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</si>
  <si>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</si>
  <si>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</si>
  <si>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</si>
  <si>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</si>
  <si>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</si>
  <si>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</si>
  <si>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</si>
  <si>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</si>
  <si>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</si>
  <si>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</si>
  <si>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</si>
  <si>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</si>
  <si>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</si>
  <si>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</si>
  <si>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</si>
  <si>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</si>
  <si>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</si>
  <si>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</si>
  <si>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</si>
  <si>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</si>
  <si>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</si>
  <si>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</si>
  <si>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</si>
  <si>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</si>
  <si>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</si>
  <si>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</si>
  <si>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</si>
  <si>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</si>
  <si>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</si>
  <si>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</si>
  <si>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</si>
  <si>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</si>
  <si>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</si>
  <si>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</si>
  <si>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</si>
  <si>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</si>
  <si>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</si>
  <si>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</si>
  <si>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</si>
  <si>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</si>
  <si>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</si>
  <si>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</si>
  <si>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</si>
  <si>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</si>
  <si>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</si>
  <si>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</si>
  <si>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</si>
  <si>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</si>
  <si>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</si>
  <si>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</si>
  <si>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</si>
  <si>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</si>
  <si>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</si>
  <si>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</si>
  <si>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</si>
  <si>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</si>
  <si>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</si>
  <si>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</si>
  <si>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</si>
  <si>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</si>
  <si>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</si>
  <si>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</si>
  <si>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</si>
  <si>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</si>
  <si>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</si>
  <si>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</si>
  <si>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</si>
  <si>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</si>
  <si>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</si>
  <si>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</si>
  <si>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</si>
  <si>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</si>
  <si>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</si>
  <si>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</si>
  <si>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</si>
  <si>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</si>
  <si>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</si>
  <si>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</si>
  <si>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</si>
  <si>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</si>
  <si>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</si>
  <si>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</si>
  <si>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</si>
  <si>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</si>
  <si>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</si>
  <si>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</si>
  <si>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</si>
  <si>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</si>
  <si>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</si>
  <si>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</si>
  <si>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</si>
  <si>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</si>
  <si>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</si>
  <si>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</si>
  <si>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</si>
  <si>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</si>
  <si>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</si>
  <si>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</si>
  <si>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</si>
  <si>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</si>
  <si>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</si>
  <si>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</si>
  <si>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</si>
  <si>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</si>
  <si>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</si>
  <si>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</si>
  <si>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</si>
  <si>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</si>
  <si>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</si>
  <si>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</si>
  <si>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</si>
  <si>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</si>
  <si>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</si>
  <si>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</si>
  <si>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</si>
  <si>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</si>
  <si>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</si>
  <si>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</si>
  <si>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</si>
  <si>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</si>
  <si>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</si>
  <si>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</si>
  <si>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</si>
  <si>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</si>
  <si>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</si>
  <si>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</si>
  <si>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</si>
  <si>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</si>
  <si>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</si>
  <si>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</si>
  <si>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</si>
  <si>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</si>
  <si>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</si>
  <si>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</si>
  <si>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</si>
  <si>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</si>
  <si>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</si>
  <si>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</si>
  <si>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</si>
  <si>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</si>
  <si>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</si>
  <si>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</si>
  <si>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</si>
  <si>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</si>
  <si>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</si>
  <si>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</si>
  <si>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</si>
  <si>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</si>
  <si>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</si>
  <si>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</si>
  <si>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</si>
  <si>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</si>
  <si>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</si>
  <si>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</si>
  <si>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</si>
  <si>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</si>
  <si>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</si>
  <si>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</si>
  <si>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</si>
  <si>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</si>
  <si>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</si>
  <si>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</si>
  <si>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</si>
  <si>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</si>
  <si>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</si>
  <si>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</si>
  <si>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</si>
  <si>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</si>
  <si>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</si>
  <si>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</si>
  <si>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</si>
  <si>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</si>
  <si>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</si>
  <si>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</si>
  <si>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</si>
  <si>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</si>
  <si>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</si>
  <si>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</si>
  <si>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</si>
  <si>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</si>
  <si>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</si>
  <si>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</si>
  <si>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</si>
  <si>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</si>
  <si>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</si>
  <si>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</si>
  <si>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</si>
  <si>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</si>
  <si>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</si>
  <si>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</si>
  <si>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</si>
  <si>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</si>
  <si>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</si>
  <si>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</si>
  <si>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</si>
  <si>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</si>
  <si>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</si>
  <si>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</si>
  <si>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</si>
  <si>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</si>
  <si>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</si>
  <si>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</si>
  <si>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</si>
  <si>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</si>
  <si>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</si>
  <si>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</si>
  <si>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</si>
  <si>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</si>
  <si>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</si>
  <si>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</si>
  <si>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</si>
  <si>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</si>
  <si>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</si>
  <si>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</si>
  <si>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</si>
  <si>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</si>
  <si>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</si>
  <si>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</si>
  <si>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</si>
  <si>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</si>
  <si>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</si>
  <si>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</si>
  <si>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</si>
  <si>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</si>
  <si>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</si>
  <si>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</si>
  <si>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</si>
  <si>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</si>
  <si>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</si>
  <si>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</si>
  <si>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</si>
  <si>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</si>
  <si>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</si>
  <si>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</si>
  <si>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</si>
  <si>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</si>
  <si>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</si>
  <si>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</si>
  <si>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</si>
  <si>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</si>
  <si>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</si>
  <si>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</si>
  <si>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</si>
  <si>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</si>
  <si>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</si>
  <si>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</si>
  <si>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</si>
  <si>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</si>
  <si>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</si>
  <si>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</si>
  <si>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</si>
  <si>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</si>
  <si>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</si>
  <si>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</si>
  <si>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</si>
  <si>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</si>
  <si>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</si>
  <si>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</si>
  <si>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</si>
  <si>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</si>
  <si>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</si>
  <si>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</si>
  <si>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</si>
  <si>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</si>
  <si>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</si>
  <si>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</si>
  <si>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</si>
  <si>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</si>
  <si>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</si>
  <si>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</si>
  <si>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</si>
  <si>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</si>
  <si>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</si>
  <si>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</si>
  <si>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</si>
  <si>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</si>
  <si>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</si>
  <si>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</si>
  <si>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</si>
  <si>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</si>
  <si>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</si>
  <si>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</si>
  <si>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</si>
  <si>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</si>
  <si>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</si>
  <si>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</si>
  <si>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</si>
  <si>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</si>
  <si>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</si>
  <si>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</si>
  <si>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</si>
  <si>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</si>
  <si>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</si>
  <si>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</si>
  <si>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</si>
  <si>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</si>
  <si>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</si>
  <si>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</si>
  <si>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</si>
  <si>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</si>
  <si>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</si>
  <si>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</si>
  <si>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</si>
  <si>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</si>
  <si>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</si>
  <si>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</si>
  <si>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</si>
  <si>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</si>
  <si>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</si>
  <si>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</si>
  <si>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</si>
  <si>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</si>
  <si>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</si>
  <si>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</si>
  <si>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</si>
  <si>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</si>
  <si>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</si>
  <si>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</si>
  <si>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</si>
  <si>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</si>
  <si>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</si>
  <si>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</si>
  <si>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</si>
  <si>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</si>
  <si>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</si>
  <si>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</si>
  <si>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</si>
  <si>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</si>
  <si>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</si>
  <si>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</si>
  <si>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</si>
  <si>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</si>
  <si>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</si>
  <si>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</si>
  <si>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</si>
  <si>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</si>
  <si>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</si>
  <si>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</si>
  <si>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</si>
  <si>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</si>
  <si>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</si>
  <si>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</si>
  <si>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</si>
  <si>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</si>
  <si>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</si>
  <si>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</si>
  <si>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</si>
  <si>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</si>
  <si>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</si>
  <si>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</si>
  <si>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</si>
  <si>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</si>
  <si>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</si>
  <si>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</si>
  <si>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</si>
  <si>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</si>
  <si>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</si>
  <si>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</si>
  <si>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</si>
  <si>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</si>
  <si>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</si>
  <si>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</si>
  <si>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</si>
  <si>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</si>
  <si>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</si>
  <si>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</si>
  <si>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</si>
  <si>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</si>
  <si>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</si>
  <si>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</si>
  <si>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</si>
  <si>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</si>
  <si>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</si>
  <si>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</si>
  <si>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</si>
  <si>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</si>
  <si>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</si>
  <si>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</si>
  <si>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</si>
  <si>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</si>
  <si>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</si>
  <si>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</si>
  <si>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</si>
  <si>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</si>
  <si>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</si>
  <si>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</si>
  <si>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</si>
  <si>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</si>
  <si>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</si>
  <si>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</si>
  <si>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</si>
  <si>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</si>
  <si>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</si>
  <si>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</si>
  <si>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</si>
  <si>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</si>
  <si>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</si>
  <si>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</si>
  <si>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</si>
  <si>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</si>
  <si>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</si>
  <si>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</si>
  <si>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</si>
  <si>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</si>
  <si>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</si>
  <si>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</si>
  <si>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</si>
  <si>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</si>
  <si>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</si>
  <si>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</si>
  <si>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</si>
  <si>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</si>
  <si>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</si>
  <si>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</si>
  <si>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</si>
  <si>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</si>
  <si>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</si>
  <si>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</si>
  <si>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</si>
  <si>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</si>
  <si>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</si>
  <si>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</si>
  <si>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</si>
  <si>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</si>
  <si>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</si>
  <si>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</si>
  <si>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</si>
  <si>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</si>
  <si>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</si>
  <si>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</si>
  <si>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</si>
  <si>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</si>
  <si>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</si>
  <si>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</si>
  <si>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</si>
  <si>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</si>
  <si>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</si>
  <si>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</si>
  <si>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</si>
  <si>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</si>
  <si>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</si>
  <si>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</si>
  <si>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</si>
  <si>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</si>
  <si>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</si>
  <si>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</si>
  <si>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</si>
  <si>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</si>
  <si>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</si>
  <si>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</si>
  <si>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</si>
  <si>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</si>
  <si>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</si>
  <si>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</si>
  <si>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</si>
  <si>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</si>
  <si>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</si>
  <si>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</si>
  <si>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</si>
  <si>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</si>
  <si>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</si>
  <si>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</si>
  <si>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</si>
  <si>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</si>
  <si>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</si>
  <si>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</si>
  <si>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</si>
  <si>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</si>
  <si>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</si>
  <si>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</si>
  <si>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</si>
  <si>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</si>
  <si>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</si>
  <si>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</si>
  <si>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</si>
  <si>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</si>
  <si>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</si>
  <si>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</si>
  <si>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</si>
  <si>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</si>
  <si>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</si>
  <si>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</si>
  <si>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</si>
  <si>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</si>
  <si>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</si>
  <si>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</si>
  <si>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</si>
  <si>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</si>
  <si>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</si>
  <si>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</si>
  <si>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</si>
  <si>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</si>
  <si>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</si>
  <si>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</si>
  <si>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</si>
  <si>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</si>
  <si>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</si>
  <si>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</si>
  <si>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</si>
  <si>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</si>
  <si>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</si>
  <si>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</si>
  <si>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</si>
  <si>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</si>
  <si>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</si>
  <si>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</si>
  <si>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</si>
  <si>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</si>
  <si>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</si>
  <si>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</si>
  <si>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</si>
  <si>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</si>
  <si>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</si>
  <si>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</si>
  <si>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</si>
  <si>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</si>
  <si>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</si>
  <si>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</si>
  <si>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</si>
  <si>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</si>
  <si>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</si>
  <si>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</si>
  <si>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</si>
  <si>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</si>
  <si>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</si>
  <si>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</si>
  <si>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</si>
  <si>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</si>
  <si>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</si>
  <si>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</si>
  <si>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</si>
  <si>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</si>
  <si>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</si>
  <si>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</si>
  <si>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</si>
  <si>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</si>
  <si>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</si>
  <si>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</si>
  <si>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</si>
  <si>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</si>
  <si>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</si>
  <si>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</si>
  <si>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</si>
  <si>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</si>
  <si>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</si>
  <si>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</si>
  <si>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</si>
  <si>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</si>
  <si>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</si>
  <si>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</si>
  <si>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</si>
  <si>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</si>
  <si>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</si>
  <si>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</si>
  <si>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</si>
  <si>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</si>
  <si>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</si>
  <si>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</si>
  <si>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</si>
  <si>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</si>
  <si>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</si>
  <si>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</si>
  <si>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</si>
  <si>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</si>
  <si>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</si>
  <si>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</si>
  <si>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</si>
  <si>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</si>
  <si>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</si>
  <si>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</si>
  <si>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</si>
  <si>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</si>
  <si>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</si>
  <si>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</si>
  <si>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</si>
  <si>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</si>
  <si>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</si>
  <si>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</si>
  <si>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</si>
  <si>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</si>
  <si>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</si>
  <si>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</si>
  <si>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</si>
  <si>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</si>
  <si>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</si>
  <si>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</si>
  <si>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</si>
  <si>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</si>
  <si>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</si>
  <si>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</si>
  <si>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</si>
  <si>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</si>
  <si>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</si>
  <si>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</si>
  <si>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</si>
  <si>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</si>
  <si>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</si>
  <si>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</si>
  <si>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</si>
  <si>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</si>
  <si>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</si>
  <si>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</si>
  <si>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</si>
  <si>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</si>
  <si>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</si>
  <si>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</si>
  <si>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</si>
  <si>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</si>
  <si>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</si>
  <si>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</si>
  <si>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</si>
  <si>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</si>
  <si>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</si>
  <si>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</si>
  <si>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</si>
  <si>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</si>
  <si>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</si>
  <si>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</si>
  <si>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</si>
  <si>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</si>
  <si>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</si>
  <si>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</si>
  <si>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</si>
  <si>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</si>
  <si>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</si>
  <si>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</si>
  <si>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</si>
  <si>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</si>
  <si>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</si>
  <si>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</si>
  <si>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</si>
  <si>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</si>
  <si>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</si>
  <si>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</si>
  <si>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</si>
  <si>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</si>
  <si>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</si>
  <si>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</si>
  <si>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</si>
  <si>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</si>
  <si>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</si>
  <si>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</si>
  <si>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</si>
  <si>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</si>
  <si>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</si>
  <si>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</si>
  <si>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</si>
  <si>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</si>
  <si>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</si>
  <si>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</si>
  <si>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</si>
  <si>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</si>
  <si>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</si>
  <si>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</si>
  <si>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</si>
  <si>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</si>
  <si>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</si>
  <si>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</si>
  <si>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</si>
  <si>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</si>
  <si>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</si>
  <si>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</si>
  <si>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</si>
  <si>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</si>
  <si>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</si>
  <si>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</si>
  <si>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</si>
  <si>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</si>
  <si>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</si>
  <si>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</si>
  <si>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</si>
  <si>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</si>
  <si>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</si>
  <si>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</si>
  <si>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</si>
  <si>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</si>
  <si>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</si>
  <si>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</si>
  <si>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</si>
  <si>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</si>
  <si>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</si>
  <si>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</si>
  <si>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</si>
  <si>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</si>
  <si>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</si>
  <si>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</si>
  <si>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</si>
  <si>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</si>
  <si>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</si>
  <si>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</si>
  <si>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</si>
  <si>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</si>
  <si>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</si>
  <si>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</si>
  <si>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</si>
  <si>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</si>
  <si>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</si>
  <si>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</si>
  <si>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</si>
  <si>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</si>
  <si>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</si>
  <si>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</si>
  <si>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</si>
  <si>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</si>
  <si>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</si>
  <si>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</si>
  <si>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</si>
  <si>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</si>
  <si>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</si>
  <si>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</si>
  <si>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</si>
  <si>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</si>
  <si>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</si>
  <si>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</si>
  <si>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</si>
  <si>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</si>
  <si>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</si>
  <si>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</si>
  <si>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</si>
  <si>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</si>
  <si>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</si>
  <si>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</si>
  <si>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</si>
  <si>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</si>
  <si>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</si>
  <si>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</si>
  <si>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</si>
  <si>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</si>
  <si>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</si>
  <si>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</si>
  <si>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</si>
  <si>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</si>
  <si>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</si>
  <si>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</si>
  <si>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</si>
  <si>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</si>
  <si>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</si>
  <si>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</si>
  <si>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</si>
  <si>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</si>
  <si>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</si>
  <si>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</si>
  <si>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</si>
  <si>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</si>
  <si>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</si>
  <si>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</si>
  <si>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</si>
  <si>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</si>
  <si>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</si>
  <si>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</si>
  <si>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</si>
  <si>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</si>
  <si>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</si>
  <si>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</si>
  <si>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</si>
  <si>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</si>
  <si>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</si>
  <si>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</si>
  <si>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</si>
  <si>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</si>
  <si>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</si>
  <si>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</si>
  <si>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</si>
  <si>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</si>
  <si>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</si>
  <si>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</si>
  <si>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</si>
  <si>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</si>
  <si>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</si>
  <si>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</si>
  <si>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</si>
  <si>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</si>
  <si>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</si>
  <si>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</si>
  <si>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</si>
  <si>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</si>
  <si>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</si>
  <si>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</si>
  <si>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</si>
  <si>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</si>
  <si>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</si>
  <si>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</si>
  <si>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</si>
  <si>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</si>
  <si>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</si>
  <si>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</si>
  <si>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</si>
  <si>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</si>
  <si>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</si>
  <si>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</si>
  <si>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</si>
  <si>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</si>
  <si>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</si>
  <si>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</si>
  <si>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</si>
  <si>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</si>
  <si>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</si>
  <si>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</si>
  <si>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</si>
  <si>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</si>
  <si>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</si>
  <si>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</si>
  <si>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</si>
  <si>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</si>
  <si>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</si>
  <si>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</si>
  <si>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</si>
  <si>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</si>
  <si>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</si>
  <si>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</si>
  <si>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</si>
  <si>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</si>
  <si>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</si>
  <si>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</si>
  <si>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</si>
  <si>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</si>
  <si>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</si>
  <si>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</si>
  <si>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</si>
  <si>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</si>
  <si>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</si>
  <si>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</si>
  <si>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</si>
  <si>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</si>
  <si>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</si>
  <si>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</si>
  <si>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</si>
  <si>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</si>
  <si>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</si>
  <si>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</si>
  <si>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</si>
  <si>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</si>
  <si>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</si>
  <si>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</si>
  <si>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</si>
  <si>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</si>
  <si>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</si>
  <si>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</si>
  <si>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</si>
  <si>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</si>
  <si>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</si>
  <si>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</si>
  <si>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</si>
  <si>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</si>
  <si>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</si>
  <si>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</si>
  <si>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</si>
  <si>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</si>
  <si>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</si>
  <si>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</si>
  <si>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</si>
  <si>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</si>
  <si>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</si>
  <si>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</si>
  <si>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</si>
  <si>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</si>
  <si>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</si>
  <si>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</si>
  <si>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</si>
  <si>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</si>
  <si>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</si>
  <si>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</si>
  <si>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</si>
  <si>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</si>
  <si>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</si>
  <si>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</si>
  <si>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</si>
  <si>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</si>
  <si>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</si>
  <si>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</si>
  <si>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</si>
  <si>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</si>
  <si>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</si>
  <si>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</si>
  <si>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</si>
  <si>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</si>
  <si>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</si>
  <si>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</si>
  <si>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</si>
  <si>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</si>
  <si>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</si>
  <si>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</si>
  <si>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</si>
  <si>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</si>
  <si>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</si>
  <si>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</si>
  <si>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</si>
  <si>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</si>
  <si>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</si>
  <si>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</si>
  <si>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</si>
  <si>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</si>
  <si>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</si>
  <si>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</si>
  <si>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</si>
  <si>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</si>
  <si>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</si>
  <si>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</si>
  <si>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</si>
  <si>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</si>
  <si>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</si>
  <si>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</si>
  <si>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</si>
  <si>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</si>
  <si>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</si>
  <si>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</si>
  <si>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</si>
  <si>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</si>
  <si>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</si>
  <si>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</si>
  <si>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</si>
  <si>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</si>
  <si>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</si>
  <si>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</si>
  <si>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</si>
  <si>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</si>
  <si>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</si>
  <si>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</si>
  <si>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</si>
  <si>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</si>
  <si>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</si>
  <si>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</si>
  <si>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</si>
  <si>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</si>
  <si>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</si>
  <si>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</si>
  <si>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</si>
  <si>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</si>
  <si>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</si>
  <si>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</si>
  <si>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</si>
  <si>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</si>
  <si>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</si>
  <si>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</si>
  <si>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</si>
  <si>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</si>
  <si>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</si>
  <si>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</si>
  <si>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</si>
  <si>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</si>
  <si>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</si>
  <si>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</si>
  <si>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</si>
  <si>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</si>
  <si>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</si>
  <si>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</si>
  <si>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</si>
  <si>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</si>
  <si>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</si>
  <si>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</si>
  <si>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</si>
  <si>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</si>
  <si>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</si>
  <si>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</si>
  <si>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</si>
  <si>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</si>
  <si>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</si>
  <si>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</si>
  <si>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</si>
  <si>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</si>
  <si>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</si>
  <si>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</si>
  <si>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</si>
  <si>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</si>
  <si>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</si>
  <si>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</si>
  <si>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</si>
  <si>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</si>
  <si>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</si>
  <si>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</si>
  <si>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</si>
  <si>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</si>
  <si>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</si>
  <si>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</si>
  <si>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</si>
  <si>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</si>
  <si>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</si>
  <si>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</si>
  <si>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</si>
  <si>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</si>
  <si>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</si>
  <si>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</si>
  <si>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</si>
  <si>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</si>
  <si>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</si>
  <si>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</si>
  <si>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</si>
  <si>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</si>
  <si>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</si>
  <si>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</si>
  <si>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</si>
  <si>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</si>
  <si>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</si>
  <si>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</si>
  <si>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</si>
  <si>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</si>
  <si>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</si>
  <si>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</si>
  <si>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</si>
  <si>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</si>
  <si>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</si>
  <si>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</si>
  <si>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</si>
  <si>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</si>
  <si>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</si>
  <si>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</si>
  <si>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</si>
  <si>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</si>
  <si>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</si>
  <si>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</si>
  <si>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</si>
  <si>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</si>
  <si>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</si>
  <si>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</si>
  <si>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</si>
  <si>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</si>
  <si>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</si>
  <si>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</si>
  <si>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</si>
  <si>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</si>
  <si>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</si>
  <si>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</si>
  <si>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</si>
  <si>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</si>
  <si>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</si>
  <si>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</si>
  <si>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</si>
  <si>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</si>
  <si>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</si>
  <si>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</si>
  <si>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</si>
  <si>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</si>
  <si>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</si>
  <si>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</si>
  <si>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</si>
  <si>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</si>
  <si>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</si>
  <si>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</si>
  <si>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</si>
  <si>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</si>
  <si>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</si>
  <si>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</si>
  <si>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</si>
  <si>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</si>
  <si>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</si>
  <si>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</si>
  <si>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</si>
  <si>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</si>
  <si>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</si>
  <si>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</si>
  <si>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</si>
  <si>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</si>
  <si>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</si>
  <si>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</si>
  <si>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</si>
  <si>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</si>
  <si>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</si>
  <si>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</si>
  <si>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</si>
  <si>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</si>
  <si>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</si>
  <si>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</si>
  <si>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</si>
  <si>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</si>
  <si>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</si>
  <si>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</si>
  <si>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</si>
  <si>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</si>
  <si>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</si>
  <si>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</si>
  <si>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</si>
  <si>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</si>
  <si>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</si>
  <si>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</si>
  <si>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</si>
  <si>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</si>
  <si>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</si>
  <si>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</si>
  <si>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</si>
  <si>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</si>
  <si>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</si>
  <si>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</si>
  <si>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</si>
  <si>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</si>
  <si>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</si>
  <si>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</si>
  <si>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</si>
  <si>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</si>
  <si>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</si>
  <si>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</si>
  <si>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</si>
  <si>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</si>
  <si>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</si>
  <si>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</si>
  <si>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</si>
  <si>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</si>
  <si>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</si>
  <si>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</si>
  <si>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</si>
  <si>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</si>
  <si>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</si>
  <si>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</si>
  <si>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</si>
  <si>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</si>
  <si>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</si>
  <si>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</si>
  <si>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</si>
  <si>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</si>
  <si>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</si>
  <si>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</si>
  <si>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</si>
  <si>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</si>
  <si>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</si>
  <si>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</si>
  <si>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</si>
  <si>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</si>
  <si>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</si>
  <si>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</si>
  <si>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</si>
  <si>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</si>
  <si>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</si>
  <si>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</si>
  <si>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</si>
  <si>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</si>
  <si>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</si>
  <si>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</si>
  <si>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</si>
  <si>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</si>
  <si>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</si>
  <si>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</si>
  <si>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</si>
  <si>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</si>
  <si>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</si>
  <si>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</si>
  <si>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</si>
  <si>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</si>
  <si>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</si>
  <si>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</si>
  <si>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</si>
  <si>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</si>
  <si>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</si>
  <si>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</si>
  <si>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</si>
  <si>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</si>
  <si>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</si>
  <si>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</si>
  <si>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</si>
  <si>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</si>
  <si>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</si>
  <si>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</si>
  <si>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</si>
  <si>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</si>
  <si>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</si>
  <si>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</si>
  <si>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</si>
  <si>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</si>
  <si>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</si>
  <si>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</si>
  <si>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</si>
  <si>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</si>
  <si>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</si>
  <si>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</si>
  <si>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</si>
  <si>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</si>
  <si>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</si>
  <si>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</si>
  <si>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</si>
  <si>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</si>
  <si>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</si>
  <si>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</si>
  <si>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</si>
  <si>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</si>
  <si>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</si>
  <si>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</si>
  <si>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</si>
  <si>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</si>
  <si>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</si>
  <si>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</si>
  <si>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</si>
  <si>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</si>
  <si>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</si>
  <si>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</si>
  <si>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</si>
  <si>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</si>
  <si>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</si>
  <si>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</si>
  <si>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</si>
  <si>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</si>
  <si>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</si>
  <si>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</si>
  <si>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</si>
  <si>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</si>
  <si>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</si>
  <si>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</si>
  <si>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</si>
  <si>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</si>
  <si>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</si>
  <si>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</si>
  <si>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</si>
  <si>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</si>
  <si>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</si>
  <si>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</si>
  <si>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</si>
  <si>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</si>
  <si>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</si>
  <si>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</si>
  <si>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</si>
  <si>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</si>
  <si>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</si>
  <si>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</si>
  <si>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</si>
  <si>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</si>
  <si>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</si>
  <si>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</si>
  <si>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</si>
  <si>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</si>
  <si>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</si>
  <si>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</si>
  <si>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</si>
  <si>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</si>
  <si>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</si>
  <si>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</si>
  <si>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</si>
  <si>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</si>
  <si>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</si>
  <si>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</si>
  <si>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</si>
  <si>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</si>
  <si>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</si>
  <si>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</si>
  <si>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</si>
  <si>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</si>
  <si>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</si>
  <si>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</si>
  <si>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</si>
  <si>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</si>
  <si>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</si>
  <si>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</si>
  <si>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</si>
  <si>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</si>
  <si>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</si>
  <si>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</si>
  <si>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</si>
  <si>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</si>
  <si>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</si>
  <si>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</si>
  <si>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</si>
  <si>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</si>
  <si>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</si>
  <si>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</si>
  <si>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</si>
  <si>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</si>
  <si>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</si>
  <si>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</si>
  <si>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</si>
  <si>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</si>
  <si>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</si>
  <si>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</si>
  <si>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</si>
  <si>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</si>
  <si>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</si>
  <si>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</si>
  <si>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</si>
  <si>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</si>
  <si>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</si>
  <si>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</si>
  <si>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</si>
  <si>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</si>
  <si>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</si>
  <si>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</si>
  <si>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</si>
  <si>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</si>
  <si>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</si>
  <si>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</si>
  <si>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</si>
  <si>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</si>
  <si>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</si>
  <si>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</si>
  <si>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</si>
  <si>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</si>
  <si>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</si>
  <si>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</si>
  <si>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</si>
  <si>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</si>
  <si>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</si>
  <si>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</si>
  <si>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</si>
  <si>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</si>
  <si>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</si>
  <si>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</si>
  <si>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</si>
  <si>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</si>
  <si>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</si>
  <si>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</si>
  <si>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</si>
  <si>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</si>
  <si>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</si>
  <si>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</si>
  <si>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</si>
  <si>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</si>
  <si>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</si>
  <si>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</si>
  <si>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</si>
  <si>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</si>
  <si>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</si>
  <si>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</si>
  <si>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</si>
  <si>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</si>
  <si>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</si>
  <si>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</si>
  <si>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</si>
  <si>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</si>
  <si>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</si>
  <si>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</si>
  <si>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</si>
  <si>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</si>
  <si>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</si>
  <si>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</si>
  <si>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</si>
  <si>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</si>
  <si>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</si>
  <si>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</si>
  <si>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</si>
  <si>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</si>
  <si>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</si>
  <si>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</si>
  <si>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</si>
  <si>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</si>
  <si>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</si>
  <si>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</si>
  <si>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</si>
  <si>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</si>
  <si>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</si>
  <si>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</si>
  <si>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</si>
  <si>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</si>
  <si>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</si>
  <si>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</si>
  <si>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</si>
  <si>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</si>
  <si>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</si>
  <si>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</si>
  <si>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</si>
  <si>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</si>
  <si>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</si>
  <si>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</si>
  <si>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</si>
  <si>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</si>
  <si>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</si>
  <si>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</si>
  <si>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</si>
  <si>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</si>
  <si>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</si>
  <si>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</si>
  <si>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</si>
  <si>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</si>
  <si>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</si>
  <si>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</si>
  <si>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</si>
  <si>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</si>
  <si>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</si>
  <si>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</si>
  <si>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</si>
  <si>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</si>
  <si>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</si>
  <si>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</si>
  <si>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</si>
  <si>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</si>
  <si>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</si>
  <si>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</si>
  <si>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</si>
  <si>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</si>
  <si>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</si>
  <si>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</si>
  <si>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</si>
  <si>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</si>
  <si>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</si>
  <si>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</si>
  <si>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</si>
  <si>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</si>
  <si>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</si>
  <si>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</si>
  <si>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</si>
  <si>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</si>
  <si>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</si>
  <si>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</si>
  <si>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</si>
  <si>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</si>
  <si>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</si>
  <si>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</si>
  <si>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</si>
  <si>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</si>
  <si>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</si>
  <si>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</si>
  <si>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</si>
  <si>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</si>
  <si>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</si>
  <si>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</si>
  <si>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</si>
  <si>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</si>
  <si>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</si>
  <si>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</si>
  <si>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</si>
  <si>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</si>
  <si>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</si>
  <si>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</si>
  <si>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</si>
  <si>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</si>
  <si>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</si>
  <si>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</si>
  <si>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</si>
  <si>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</si>
  <si>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</si>
  <si>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</si>
  <si>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</si>
  <si>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</si>
  <si>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</si>
  <si>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</si>
  <si>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</si>
  <si>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</si>
  <si>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</si>
  <si>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</si>
  <si>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</si>
  <si>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</si>
  <si>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</si>
  <si>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</si>
  <si>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</si>
  <si>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</si>
  <si>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</si>
  <si>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</si>
  <si>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</si>
  <si>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</si>
  <si>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</si>
  <si>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</si>
  <si>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</si>
  <si>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</si>
  <si>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</si>
  <si>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</si>
  <si>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</si>
  <si>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</si>
  <si>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</si>
  <si>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</si>
  <si>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</si>
  <si>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</si>
  <si>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</si>
  <si>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</si>
  <si>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</si>
  <si>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</si>
  <si>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</si>
  <si>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</si>
  <si>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</si>
  <si>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</si>
  <si>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</si>
  <si>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</si>
  <si>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</si>
  <si>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</si>
  <si>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</si>
  <si>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</si>
  <si>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</si>
  <si>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</si>
  <si>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</si>
  <si>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</si>
  <si>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</si>
  <si>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</si>
  <si>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</si>
  <si>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</si>
  <si>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</si>
  <si>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</si>
  <si>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</si>
  <si>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</si>
  <si>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</si>
  <si>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</si>
  <si>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</si>
  <si>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</si>
  <si>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</si>
  <si>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</si>
  <si>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</si>
  <si>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</si>
  <si>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</si>
  <si>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</si>
  <si>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</si>
  <si>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</si>
  <si>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</si>
  <si>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</si>
  <si>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</si>
  <si>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</si>
  <si>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</si>
  <si>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</si>
  <si>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</si>
  <si>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</si>
  <si>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</si>
  <si>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</si>
  <si>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</si>
  <si>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</si>
  <si>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</si>
  <si>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</si>
  <si>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</si>
  <si>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</si>
  <si>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</si>
  <si>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</si>
  <si>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</si>
  <si>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</si>
  <si>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</si>
  <si>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</si>
  <si>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</si>
  <si>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</si>
  <si>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</si>
  <si>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</si>
  <si>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</si>
  <si>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</si>
  <si>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</si>
  <si>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</si>
  <si>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</si>
  <si>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</si>
  <si>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</si>
  <si>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</si>
  <si>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</si>
  <si>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</si>
  <si>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</si>
  <si>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</si>
  <si>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</si>
  <si>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</si>
  <si>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</si>
  <si>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</si>
  <si>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</si>
  <si>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</si>
  <si>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</si>
  <si>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</si>
  <si>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</si>
  <si>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</si>
  <si>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</si>
  <si>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</si>
  <si>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</si>
  <si>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</si>
  <si>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</si>
  <si>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</si>
  <si>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</si>
  <si>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</si>
  <si>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</si>
  <si>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</si>
  <si>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</si>
  <si>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</si>
  <si>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</si>
  <si>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</si>
  <si>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</si>
  <si>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</si>
  <si>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</si>
  <si>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</si>
  <si>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</si>
  <si>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</si>
  <si>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</si>
  <si>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</si>
  <si>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</si>
  <si>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</si>
  <si>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</si>
  <si>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</si>
  <si>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</si>
  <si>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</si>
  <si>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</si>
  <si>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</si>
  <si>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</si>
  <si>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</si>
  <si>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</si>
  <si>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</si>
  <si>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</si>
  <si>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</si>
  <si>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</si>
  <si>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</si>
  <si>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</si>
  <si>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</si>
  <si>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</si>
  <si>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</si>
  <si>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</si>
  <si>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</si>
  <si>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</si>
  <si>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</si>
  <si>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</si>
  <si>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</si>
  <si>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</si>
  <si>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</si>
  <si>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</si>
  <si>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</si>
  <si>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</si>
  <si>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</si>
  <si>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</si>
  <si>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</si>
  <si>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</si>
  <si>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</si>
  <si>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</si>
  <si>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</si>
  <si>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</si>
  <si>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</si>
  <si>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</si>
  <si>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</si>
  <si>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</si>
  <si>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</si>
  <si>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</si>
  <si>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</si>
  <si>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</si>
  <si>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</si>
  <si>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</si>
  <si>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</si>
  <si>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</si>
  <si>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</si>
  <si>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</si>
  <si>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</si>
  <si>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</si>
  <si>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</si>
  <si>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</si>
  <si>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</si>
  <si>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</si>
  <si>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</si>
  <si>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</si>
  <si>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</si>
  <si>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</si>
  <si>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</si>
  <si>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</si>
  <si>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</si>
  <si>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</si>
  <si>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</si>
  <si>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</si>
  <si>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</si>
  <si>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</si>
  <si>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</si>
  <si>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</si>
  <si>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</si>
  <si>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</si>
  <si>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</si>
  <si>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</si>
  <si>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</si>
  <si>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</si>
  <si>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</si>
  <si>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</si>
  <si>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</si>
  <si>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</si>
  <si>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</si>
  <si>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</si>
  <si>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</si>
  <si>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</si>
  <si>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</si>
  <si>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</si>
  <si>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</si>
  <si>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</si>
  <si>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</si>
  <si>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</si>
  <si>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</si>
  <si>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</si>
  <si>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</si>
  <si>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</si>
  <si>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</si>
  <si>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</si>
  <si>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</si>
  <si>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</si>
  <si>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</si>
  <si>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</si>
  <si>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</si>
  <si>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</si>
  <si>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</si>
  <si>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</si>
  <si>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</si>
  <si>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</si>
  <si>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</si>
  <si>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</si>
  <si>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</si>
  <si>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</si>
  <si>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</si>
  <si>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</si>
  <si>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</si>
  <si>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</si>
  <si>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</si>
  <si>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</si>
  <si>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</si>
  <si>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</si>
  <si>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</si>
  <si>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</si>
  <si>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</si>
  <si>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</si>
  <si>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</si>
  <si>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</si>
  <si>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</si>
  <si>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</si>
  <si>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</si>
  <si>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</si>
  <si>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</si>
  <si>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</si>
  <si>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</si>
  <si>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</si>
  <si>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</si>
  <si>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</si>
  <si>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</si>
  <si>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</si>
  <si>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</si>
  <si>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</si>
  <si>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</si>
  <si>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</si>
  <si>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</si>
  <si>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</si>
  <si>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</si>
  <si>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</si>
  <si>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</si>
  <si>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</si>
  <si>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</si>
  <si>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</si>
  <si>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</si>
  <si>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</si>
  <si>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</si>
  <si>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</si>
  <si>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</si>
  <si>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</si>
  <si>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</si>
  <si>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</si>
  <si>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</si>
  <si>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</si>
  <si>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</si>
  <si>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</si>
  <si>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</si>
  <si>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</si>
  <si>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</si>
  <si>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</si>
  <si>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</si>
  <si>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</si>
  <si>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</si>
  <si>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</si>
  <si>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</si>
  <si>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</si>
  <si>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</si>
  <si>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</si>
  <si>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</si>
  <si>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</si>
  <si>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</si>
  <si>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</si>
  <si>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</si>
  <si>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</si>
  <si>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</si>
  <si>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</si>
  <si>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</si>
  <si>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</si>
  <si>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</si>
  <si>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</si>
  <si>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</si>
  <si>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</si>
  <si>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</si>
  <si>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</si>
  <si>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</si>
  <si>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</si>
  <si>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</si>
  <si>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</si>
  <si>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</si>
  <si>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</si>
  <si>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</si>
  <si>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</si>
  <si>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</si>
  <si>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</si>
  <si>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</si>
  <si>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</si>
  <si>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</si>
  <si>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</si>
  <si>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</si>
  <si>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</si>
  <si>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</si>
  <si>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</si>
  <si>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</si>
  <si>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</si>
  <si>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</si>
  <si>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</si>
  <si>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</si>
  <si>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</si>
  <si>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</si>
  <si>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</si>
  <si>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</si>
  <si>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</si>
  <si>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</si>
  <si>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</si>
  <si>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</si>
  <si>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</si>
  <si>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</si>
  <si>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</si>
  <si>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</si>
  <si>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</si>
  <si>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</si>
  <si>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</si>
  <si>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</si>
  <si>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</si>
  <si>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</si>
  <si>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</si>
  <si>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</si>
  <si>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</si>
  <si>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</si>
  <si>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</si>
  <si>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</si>
  <si>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</si>
  <si>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</si>
  <si>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</si>
  <si>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</si>
  <si>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</si>
  <si>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</si>
  <si>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</si>
  <si>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</si>
  <si>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</si>
  <si>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</si>
  <si>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</si>
  <si>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</si>
  <si>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</si>
  <si>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</si>
  <si>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</si>
  <si>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</si>
  <si>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</si>
  <si>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</si>
  <si>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</si>
  <si>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</si>
  <si>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</si>
  <si>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</si>
  <si>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</si>
  <si>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</si>
  <si>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</si>
  <si>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</si>
  <si>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</si>
  <si>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</si>
  <si>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</si>
  <si>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</si>
  <si>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</si>
  <si>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</si>
  <si>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</si>
  <si>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</si>
  <si>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</si>
  <si>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</si>
  <si>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</si>
  <si>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</si>
  <si>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</si>
  <si>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</si>
  <si>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</si>
  <si>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</si>
  <si>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</si>
  <si>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</si>
  <si>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</si>
  <si>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</si>
  <si>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</si>
  <si>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</si>
  <si>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</si>
  <si>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</si>
  <si>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</si>
  <si>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</si>
  <si>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</si>
  <si>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</si>
  <si>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</si>
  <si>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</si>
  <si>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</si>
  <si>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</si>
  <si>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</si>
  <si>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</si>
  <si>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</si>
  <si>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</si>
  <si>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</si>
  <si>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</si>
  <si>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</si>
  <si>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</si>
  <si>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</si>
  <si>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</si>
  <si>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</si>
  <si>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</si>
  <si>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</si>
  <si>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</si>
  <si>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</si>
  <si>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</si>
  <si>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</si>
  <si>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</si>
  <si>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</si>
  <si>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</si>
  <si>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</si>
  <si>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</si>
  <si>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</si>
  <si>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</si>
  <si>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</si>
  <si>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</si>
  <si>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</si>
  <si>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</si>
  <si>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</si>
  <si>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</si>
  <si>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</si>
  <si>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</si>
  <si>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</si>
  <si>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</si>
  <si>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</si>
  <si>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</si>
  <si>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</si>
  <si>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</si>
  <si>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</si>
  <si>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</si>
  <si>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</si>
  <si>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</si>
  <si>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</si>
  <si>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</si>
  <si>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</si>
  <si>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</si>
  <si>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</si>
  <si>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</si>
  <si>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</si>
  <si>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</si>
  <si>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</si>
  <si>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</si>
  <si>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</si>
  <si>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</si>
  <si>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</si>
  <si>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</si>
  <si>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</si>
  <si>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</si>
  <si>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</si>
  <si>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</si>
  <si>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</si>
  <si>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</si>
  <si>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</si>
  <si>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</si>
  <si>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</si>
  <si>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</si>
  <si>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</si>
  <si>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</si>
  <si>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</si>
  <si>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</si>
  <si>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</si>
  <si>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</si>
  <si>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</si>
  <si>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</si>
  <si>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</si>
  <si>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</si>
  <si>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</si>
  <si>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</si>
  <si>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</si>
  <si>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</si>
  <si>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</si>
  <si>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</si>
  <si>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</si>
  <si>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</si>
  <si>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</si>
  <si>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</si>
  <si>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</si>
  <si>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</si>
  <si>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</si>
  <si>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</si>
  <si>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</si>
  <si>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</si>
  <si>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</si>
  <si>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</si>
  <si>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</si>
  <si>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</si>
  <si>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</si>
  <si>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</si>
  <si>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</si>
  <si>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</si>
  <si>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</si>
  <si>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</si>
  <si>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</si>
  <si>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</si>
  <si>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</si>
  <si>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</si>
  <si>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</si>
  <si>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</si>
  <si>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</si>
  <si>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</si>
  <si>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</si>
  <si>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</si>
  <si>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</si>
  <si>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</si>
  <si>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</si>
  <si>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</si>
  <si>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</si>
  <si>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</si>
  <si>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</si>
  <si>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</si>
  <si>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</si>
  <si>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</si>
  <si>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</si>
  <si>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</si>
  <si>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</si>
  <si>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</si>
  <si>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</si>
  <si>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</si>
  <si>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</si>
  <si>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</si>
  <si>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</si>
  <si>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</si>
  <si>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</si>
  <si>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</si>
  <si>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</si>
  <si>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</si>
  <si>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</si>
  <si>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</si>
  <si>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</si>
  <si>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</si>
  <si>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</si>
  <si>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</si>
  <si>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</si>
  <si>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</si>
  <si>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</si>
  <si>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</si>
  <si>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</si>
  <si>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</si>
  <si>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</si>
  <si>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</si>
  <si>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</si>
  <si>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</si>
  <si>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</si>
  <si>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</si>
  <si>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</si>
  <si>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</si>
  <si>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</si>
  <si>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</si>
  <si>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</si>
  <si>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</si>
  <si>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</si>
  <si>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</si>
  <si>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</si>
  <si>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</si>
  <si>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</si>
  <si>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</si>
  <si>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</si>
  <si>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</si>
  <si>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</si>
  <si>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</si>
  <si>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</si>
  <si>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</si>
  <si>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</si>
  <si>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</si>
  <si>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</si>
  <si>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</si>
  <si>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</si>
  <si>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</si>
  <si>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</si>
  <si>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</si>
  <si>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</si>
  <si>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</si>
  <si>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</si>
  <si>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</si>
  <si>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</si>
  <si>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</si>
  <si>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</si>
  <si>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</si>
  <si>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</si>
  <si>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</si>
  <si>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</si>
  <si>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</si>
  <si>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</si>
  <si>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</si>
  <si>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</si>
  <si>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</si>
  <si>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</si>
  <si>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</si>
  <si>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</si>
  <si>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</si>
  <si>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</si>
  <si>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</si>
  <si>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</si>
  <si>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</si>
  <si>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</si>
  <si>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</si>
  <si>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</si>
  <si>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</si>
  <si>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</si>
  <si>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</si>
  <si>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</si>
  <si>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</si>
  <si>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</si>
  <si>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</si>
  <si>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</si>
  <si>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</si>
  <si>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</si>
  <si>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</si>
  <si>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</si>
  <si>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</si>
  <si>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</si>
  <si>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</si>
  <si>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</si>
  <si>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</si>
  <si>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</si>
  <si>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</si>
  <si>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</si>
  <si>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</si>
  <si>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</si>
  <si>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</si>
  <si>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</si>
  <si>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</si>
  <si>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</si>
  <si>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</si>
  <si>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</si>
  <si>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</si>
  <si>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</si>
  <si>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</si>
  <si>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</si>
  <si>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</si>
  <si>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</si>
  <si>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</si>
  <si>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</si>
  <si>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</si>
  <si>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</si>
  <si>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</si>
  <si>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</si>
  <si>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</si>
  <si>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</si>
  <si>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</si>
  <si>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</si>
  <si>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</si>
  <si>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</si>
  <si>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</si>
  <si>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</si>
  <si>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</si>
  <si>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</si>
  <si>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</si>
  <si>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</si>
  <si>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</si>
  <si>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</si>
  <si>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</si>
  <si>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</si>
  <si>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</si>
  <si>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</si>
  <si>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</si>
  <si>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</si>
  <si>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</si>
  <si>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</si>
  <si>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</si>
  <si>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</si>
  <si>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</si>
  <si>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</si>
  <si>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</si>
  <si>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</si>
  <si>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</si>
  <si>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</si>
  <si>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</si>
  <si>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</si>
  <si>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</si>
  <si>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</si>
  <si>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</si>
  <si>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</si>
  <si>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</si>
  <si>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</si>
  <si>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</si>
  <si>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</si>
  <si>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</si>
  <si>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</si>
  <si>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</si>
  <si>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</si>
  <si>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</si>
  <si>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</si>
  <si>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</si>
  <si>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</si>
  <si>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</si>
  <si>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</si>
  <si>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</si>
  <si>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</si>
  <si>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</si>
  <si>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</si>
  <si>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</si>
  <si>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</si>
  <si>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</si>
  <si>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</si>
  <si>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</si>
  <si>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</si>
  <si>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</si>
  <si>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</si>
  <si>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</si>
  <si>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</si>
  <si>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</si>
  <si>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</si>
  <si>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</si>
  <si>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</si>
  <si>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</si>
  <si>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</si>
  <si>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</si>
  <si>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</si>
  <si>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</si>
  <si>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</si>
  <si>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</si>
  <si>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</si>
  <si>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</si>
  <si>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</si>
  <si>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</si>
  <si>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</si>
  <si>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</si>
  <si>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</si>
  <si>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</si>
  <si>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</si>
  <si>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</si>
  <si>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</si>
  <si>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</si>
  <si>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</si>
  <si>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</si>
  <si>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</si>
  <si>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</si>
  <si>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</si>
  <si>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</si>
  <si>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</si>
  <si>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</si>
  <si>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</si>
  <si>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</si>
  <si>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</si>
  <si>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</si>
  <si>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</si>
  <si>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</si>
  <si>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</si>
  <si>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</si>
  <si>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</si>
  <si>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</si>
  <si>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</si>
  <si>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</si>
  <si>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</si>
  <si>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</si>
  <si>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</si>
  <si>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</si>
  <si>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</si>
  <si>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</si>
  <si>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</si>
  <si>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</si>
  <si>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</si>
  <si>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</si>
  <si>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</si>
  <si>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</si>
  <si>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</si>
  <si>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</si>
  <si>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</si>
  <si>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</si>
  <si>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</si>
  <si>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</si>
  <si>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</si>
  <si>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</si>
  <si>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</si>
  <si>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</si>
  <si>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</si>
  <si>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</si>
  <si>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</si>
  <si>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</si>
  <si>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</si>
  <si>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</si>
  <si>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</si>
  <si>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</si>
  <si>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</si>
  <si>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</si>
  <si>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</si>
  <si>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</si>
  <si>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</si>
  <si>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</si>
  <si>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</si>
  <si>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</si>
  <si>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</si>
  <si>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</si>
  <si>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</si>
  <si>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</si>
  <si>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</si>
  <si>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</si>
  <si>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</si>
  <si>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</si>
  <si>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</si>
  <si>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</si>
  <si>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</si>
  <si>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</si>
  <si>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</si>
  <si>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</si>
  <si>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</si>
  <si>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</si>
  <si>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</si>
  <si>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</si>
  <si>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</si>
  <si>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</si>
  <si>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</si>
  <si>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</si>
  <si>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</si>
  <si>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</si>
  <si>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</si>
  <si>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</si>
  <si>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</si>
  <si>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</si>
  <si>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</si>
  <si>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</si>
  <si>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</si>
  <si>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</si>
  <si>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</si>
  <si>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</si>
  <si>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</si>
  <si>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</si>
  <si>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</si>
  <si>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</si>
  <si>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</si>
  <si>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</si>
  <si>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</si>
  <si>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</si>
  <si>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</si>
  <si>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</si>
  <si>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</si>
  <si>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</si>
  <si>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</si>
  <si>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</si>
  <si>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</si>
  <si>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</si>
  <si>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</si>
  <si>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</si>
  <si>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</si>
  <si>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</si>
  <si>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</si>
  <si>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</si>
  <si>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</si>
  <si>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</si>
  <si>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</si>
  <si>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</si>
  <si>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</si>
  <si>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</si>
  <si>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</si>
  <si>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</si>
  <si>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</si>
  <si>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</si>
  <si>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</si>
  <si>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</si>
  <si>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</si>
  <si>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</si>
  <si>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</si>
  <si>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</si>
  <si>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</si>
  <si>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</si>
  <si>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</si>
  <si>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</si>
  <si>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</si>
  <si>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</si>
  <si>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</si>
  <si>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</si>
  <si>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</si>
  <si>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</si>
  <si>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</si>
  <si>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</si>
  <si>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</si>
  <si>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</si>
  <si>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</si>
  <si>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</si>
  <si>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</si>
  <si>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</si>
  <si>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</si>
  <si>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</si>
  <si>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</si>
  <si>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</si>
  <si>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</si>
  <si>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</si>
  <si>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</si>
  <si>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</si>
  <si>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</si>
  <si>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</si>
  <si>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</si>
  <si>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</si>
  <si>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</si>
  <si>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</si>
  <si>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</si>
  <si>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</si>
  <si>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</si>
  <si>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</si>
  <si>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</si>
  <si>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</si>
  <si>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</si>
  <si>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</si>
  <si>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</si>
  <si>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</si>
  <si>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</si>
  <si>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</si>
  <si>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</si>
  <si>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</si>
  <si>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</si>
  <si>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</si>
  <si>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</si>
  <si>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</si>
  <si>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</si>
  <si>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</si>
  <si>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</si>
  <si>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</si>
  <si>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</si>
  <si>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</si>
  <si>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</si>
  <si>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</si>
  <si>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</si>
  <si>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</si>
  <si>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</si>
  <si>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</si>
  <si>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</si>
  <si>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</si>
  <si>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</si>
  <si>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</si>
  <si>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</si>
  <si>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</si>
  <si>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</si>
  <si>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</si>
  <si>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</si>
  <si>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</si>
  <si>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</si>
  <si>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</si>
  <si>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</si>
  <si>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</si>
  <si>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</si>
  <si>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</si>
  <si>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</si>
  <si>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</si>
  <si>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</si>
  <si>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</si>
  <si>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</si>
  <si>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</si>
  <si>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</si>
  <si>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</si>
  <si>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</si>
  <si>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</si>
  <si>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</si>
  <si>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</si>
  <si>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</si>
  <si>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</si>
  <si>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</si>
  <si>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</si>
  <si>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</si>
  <si>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</si>
  <si>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</si>
  <si>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</si>
  <si>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</si>
  <si>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</si>
  <si>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</si>
  <si>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</si>
  <si>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</si>
  <si>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</si>
  <si>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</si>
  <si>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</si>
  <si>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</si>
  <si>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</si>
  <si>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</si>
  <si>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</si>
  <si>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</si>
  <si>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</si>
  <si>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</si>
  <si>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</si>
  <si>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</si>
  <si>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</si>
  <si>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</si>
  <si>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</si>
  <si>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</si>
  <si>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</si>
  <si>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</si>
  <si>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</si>
  <si>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</si>
  <si>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</si>
  <si>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</si>
  <si>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</si>
  <si>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</si>
  <si>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</si>
  <si>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</si>
  <si>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</si>
  <si>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</si>
  <si>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</si>
  <si>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</si>
  <si>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</si>
  <si>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</si>
  <si>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</si>
  <si>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</si>
  <si>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</si>
  <si>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</si>
  <si>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</si>
  <si>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</si>
  <si>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</si>
  <si>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</si>
  <si>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</si>
  <si>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</si>
  <si>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</si>
  <si>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</si>
  <si>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</si>
  <si>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</si>
  <si>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</si>
  <si>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</si>
  <si>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</si>
  <si>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</si>
  <si>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</si>
  <si>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</si>
  <si>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</si>
  <si>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</si>
  <si>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</si>
  <si>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</si>
  <si>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</si>
  <si>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</si>
  <si>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</si>
  <si>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</si>
  <si>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</si>
  <si>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</si>
  <si>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</si>
  <si>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</si>
  <si>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</si>
  <si>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</si>
  <si>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</si>
  <si>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</si>
  <si>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</si>
  <si>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</si>
  <si>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</si>
  <si>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</si>
  <si>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</si>
  <si>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</si>
  <si>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</si>
  <si>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</si>
  <si>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</si>
  <si>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</si>
  <si>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</si>
  <si>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</si>
  <si>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</si>
  <si>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</si>
  <si>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</si>
  <si>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</si>
  <si>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</si>
  <si>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</si>
  <si>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</si>
  <si>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</si>
  <si>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</si>
  <si>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</si>
  <si>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</si>
  <si>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</si>
  <si>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</si>
  <si>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</si>
  <si>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</si>
  <si>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</si>
  <si>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</si>
  <si>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</si>
  <si>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</si>
  <si>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</si>
  <si>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</si>
  <si>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</si>
  <si>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</si>
  <si>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</si>
  <si>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</si>
  <si>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</si>
  <si>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</si>
  <si>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</si>
  <si>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</si>
  <si>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</si>
  <si>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</si>
  <si>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</si>
  <si>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</si>
  <si>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</si>
  <si>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</si>
  <si>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</si>
  <si>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</si>
  <si>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</si>
  <si>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</si>
  <si>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</si>
  <si>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</si>
  <si>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</si>
  <si>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</si>
  <si>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</si>
  <si>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</si>
  <si>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</si>
  <si>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</si>
  <si>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</si>
  <si>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</si>
  <si>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</si>
  <si>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</si>
  <si>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</si>
  <si>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</si>
  <si>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</si>
  <si>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</si>
  <si>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</si>
  <si>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</si>
  <si>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</si>
  <si>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</si>
  <si>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</si>
  <si>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</si>
  <si>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</si>
  <si>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</si>
  <si>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</si>
  <si>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</si>
  <si>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</si>
  <si>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</si>
  <si>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</si>
  <si>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</si>
  <si>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</si>
  <si>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</si>
  <si>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</si>
  <si>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</si>
  <si>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</si>
  <si>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</si>
  <si>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</si>
  <si>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</si>
  <si>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</si>
  <si>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</si>
  <si>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</si>
  <si>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</si>
  <si>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</si>
  <si>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</si>
  <si>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</si>
  <si>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</si>
  <si>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</si>
  <si>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</si>
  <si>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</si>
  <si>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</si>
  <si>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</si>
  <si>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</si>
  <si>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</si>
  <si>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</si>
  <si>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</si>
  <si>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</si>
  <si>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</si>
  <si>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</si>
  <si>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</si>
  <si>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</si>
  <si>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</si>
  <si>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</si>
  <si>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</si>
  <si>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</si>
  <si>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</si>
  <si>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</si>
  <si>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</si>
  <si>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</si>
  <si>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</si>
  <si>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</si>
  <si>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</si>
  <si>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</si>
  <si>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</si>
  <si>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</si>
  <si>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</si>
  <si>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</si>
  <si>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</si>
  <si>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</si>
  <si>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</si>
  <si>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</si>
  <si>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</si>
  <si>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</si>
  <si>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</si>
  <si>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</si>
  <si>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</si>
  <si>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</si>
  <si>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</si>
  <si>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</si>
  <si>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</si>
  <si>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</si>
  <si>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</si>
  <si>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</si>
  <si>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</si>
  <si>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</si>
  <si>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</si>
  <si>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</si>
  <si>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</si>
  <si>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</si>
  <si>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</si>
  <si>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</si>
  <si>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</si>
  <si>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</si>
  <si>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</si>
  <si>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</si>
  <si>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</si>
  <si>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</si>
  <si>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</si>
  <si>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</si>
  <si>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</si>
  <si>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</si>
  <si>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</si>
  <si>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</si>
  <si>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</si>
  <si>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</si>
  <si>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</si>
  <si>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</si>
  <si>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</si>
  <si>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</si>
  <si>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</si>
  <si>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</si>
  <si>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</si>
  <si>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</si>
  <si>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</si>
  <si>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</si>
  <si>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</si>
  <si>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</si>
  <si>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</si>
  <si>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</si>
  <si>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</si>
  <si>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</si>
  <si>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</si>
  <si>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</si>
  <si>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</si>
  <si>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</si>
  <si>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</si>
  <si>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</si>
  <si>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</si>
  <si>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</si>
  <si>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</si>
  <si>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</si>
  <si>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</si>
  <si>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</si>
  <si>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</si>
  <si>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</si>
  <si>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</si>
  <si>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</si>
  <si>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</si>
  <si>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</si>
  <si>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</si>
  <si>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</si>
  <si>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</si>
  <si>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</si>
  <si>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</si>
  <si>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</si>
  <si>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</si>
  <si>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</si>
  <si>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</si>
  <si>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</si>
  <si>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</si>
  <si>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</si>
  <si>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</si>
  <si>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</si>
  <si>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</si>
  <si>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</si>
  <si>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</si>
  <si>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</si>
  <si>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</si>
  <si>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</si>
  <si>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</si>
  <si>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</si>
  <si>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</si>
  <si>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</si>
  <si>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</si>
  <si>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</si>
  <si>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</si>
  <si>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</si>
  <si>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</si>
  <si>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</si>
  <si>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</si>
  <si>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</si>
  <si>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</si>
  <si>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</si>
  <si>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</si>
  <si>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</si>
  <si>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</si>
  <si>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</si>
  <si>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</si>
  <si>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</si>
  <si>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</si>
  <si>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</si>
  <si>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</si>
  <si>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</si>
  <si>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</si>
  <si>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</si>
  <si>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</si>
  <si>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</si>
  <si>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</si>
  <si>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</si>
  <si>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</si>
  <si>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</si>
  <si>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</si>
  <si>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</si>
  <si>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</si>
  <si>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</si>
  <si>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</si>
  <si>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</si>
  <si>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</si>
  <si>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</si>
  <si>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</si>
  <si>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</si>
  <si>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</si>
  <si>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</si>
  <si>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</si>
  <si>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</si>
  <si>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</si>
  <si>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</si>
  <si>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</si>
  <si>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</si>
  <si>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</si>
  <si>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</si>
  <si>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</si>
  <si>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</si>
  <si>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</si>
  <si>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</si>
  <si>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</si>
  <si>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</si>
  <si>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</si>
  <si>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</si>
  <si>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</si>
  <si>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</si>
  <si>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</si>
  <si>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</si>
  <si>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</si>
  <si>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</si>
  <si>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</si>
  <si>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</si>
  <si>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</si>
  <si>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</si>
  <si>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</si>
  <si>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</si>
  <si>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</si>
  <si>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</si>
  <si>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</si>
  <si>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</si>
  <si>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</si>
  <si>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</si>
  <si>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</si>
  <si>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</si>
  <si>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</si>
  <si>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</si>
  <si>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</si>
  <si>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</si>
  <si>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</si>
  <si>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</si>
  <si>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</si>
  <si>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</si>
  <si>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</si>
  <si>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</si>
  <si>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</si>
  <si>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</si>
  <si>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</si>
  <si>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</si>
  <si>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</si>
  <si>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</si>
  <si>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</si>
  <si>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</si>
  <si>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</si>
  <si>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</si>
  <si>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</si>
  <si>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</si>
  <si>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</si>
  <si>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</si>
  <si>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</si>
  <si>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</si>
  <si>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</si>
  <si>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</si>
  <si>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</si>
  <si>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</si>
  <si>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</si>
  <si>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</si>
  <si>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</si>
  <si>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</si>
  <si>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</si>
  <si>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</si>
  <si>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</si>
  <si>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</si>
  <si>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</si>
  <si>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</si>
  <si>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</si>
  <si>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</si>
  <si>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</si>
  <si>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</si>
  <si>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</si>
  <si>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</si>
  <si>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</si>
  <si>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</si>
  <si>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</si>
  <si>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</si>
  <si>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</si>
  <si>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</si>
  <si>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</si>
  <si>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</si>
  <si>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</si>
  <si>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</si>
  <si>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</si>
  <si>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</si>
  <si>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</si>
  <si>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</si>
  <si>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</si>
  <si>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</si>
  <si>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</si>
  <si>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</si>
  <si>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</si>
  <si>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</si>
  <si>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</si>
  <si>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</si>
  <si>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</si>
  <si>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</si>
  <si>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</si>
  <si>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</si>
  <si>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</si>
  <si>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</si>
  <si>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</si>
  <si>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</si>
  <si>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</si>
  <si>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</si>
  <si>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</si>
  <si>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</si>
  <si>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</si>
  <si>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</si>
  <si>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</si>
  <si>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</si>
  <si>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</si>
  <si>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</si>
  <si>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</si>
  <si>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</si>
  <si>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</si>
  <si>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</si>
  <si>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</si>
  <si>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</si>
  <si>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</si>
  <si>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</si>
  <si>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</si>
  <si>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</si>
  <si>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</si>
  <si>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</si>
  <si>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</si>
  <si>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</si>
  <si>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</si>
  <si>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</si>
  <si>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</si>
  <si>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</si>
  <si>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</si>
  <si>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</si>
  <si>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</si>
  <si>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</si>
  <si>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</si>
  <si>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</si>
  <si>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</si>
  <si>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</si>
  <si>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</si>
  <si>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</si>
  <si>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</si>
  <si>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</si>
  <si>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</si>
  <si>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</si>
  <si>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</si>
  <si>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</si>
  <si>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</si>
  <si>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</si>
  <si>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</si>
  <si>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</si>
  <si>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</si>
  <si>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</si>
  <si>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</si>
  <si>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</si>
  <si>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</si>
  <si>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</si>
  <si>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</si>
  <si>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</si>
  <si>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</si>
  <si>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</si>
  <si>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</si>
  <si>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</si>
  <si>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</si>
  <si>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</si>
  <si>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</si>
  <si>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</si>
  <si>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</si>
  <si>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</si>
  <si>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</si>
  <si>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</si>
  <si>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</si>
  <si>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</si>
  <si>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</si>
  <si>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</si>
  <si>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</si>
  <si>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</si>
  <si>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</si>
  <si>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</si>
  <si>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</si>
  <si>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</si>
  <si>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</si>
  <si>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</si>
  <si>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</si>
  <si>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</si>
  <si>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</si>
  <si>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</si>
  <si>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</si>
  <si>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</si>
  <si>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</si>
  <si>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</si>
  <si>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</si>
  <si>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</si>
  <si>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</si>
  <si>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</si>
  <si>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</si>
  <si>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</si>
  <si>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</si>
  <si>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</si>
  <si>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</si>
  <si>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</si>
  <si>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</si>
  <si>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</si>
  <si>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</si>
  <si>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</si>
  <si>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</si>
  <si>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</si>
  <si>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</si>
  <si>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</si>
  <si>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</si>
  <si>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</si>
  <si>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</si>
  <si>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</si>
  <si>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</si>
  <si>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</si>
  <si>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</si>
  <si>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</si>
  <si>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</si>
  <si>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</si>
  <si>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</si>
  <si>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</si>
  <si>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</si>
  <si>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</si>
  <si>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</si>
  <si>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</si>
  <si>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</si>
  <si>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</si>
  <si>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</si>
  <si>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</si>
  <si>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</si>
  <si>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</si>
  <si>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</si>
  <si>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</si>
  <si>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</si>
  <si>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</si>
  <si>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</si>
  <si>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</si>
  <si>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</si>
  <si>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</si>
  <si>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</si>
  <si>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</si>
  <si>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</si>
  <si>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</si>
  <si>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</si>
  <si>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</si>
  <si>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</si>
  <si>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</si>
  <si>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</si>
  <si>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</si>
  <si>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</si>
  <si>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</si>
  <si>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</si>
  <si>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</si>
  <si>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</si>
  <si>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</si>
  <si>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</si>
  <si>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</si>
  <si>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</si>
  <si>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</si>
  <si>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</si>
  <si>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</si>
  <si>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</si>
  <si>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</si>
  <si>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</si>
  <si>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</si>
  <si>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</si>
  <si>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</si>
  <si>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</si>
  <si>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</si>
  <si>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</si>
  <si>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</si>
  <si>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</si>
  <si>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</si>
  <si>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</si>
  <si>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</si>
  <si>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</si>
  <si>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</si>
  <si>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</si>
  <si>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</si>
  <si>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</si>
  <si>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</si>
  <si>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</si>
  <si>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</si>
  <si>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</si>
  <si>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</si>
  <si>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</si>
  <si>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</si>
  <si>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</si>
  <si>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</si>
  <si>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</si>
  <si>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</si>
  <si>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</si>
  <si>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</si>
  <si>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</si>
  <si>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</si>
  <si>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</si>
  <si>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</si>
  <si>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</si>
  <si>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</si>
  <si>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</si>
  <si>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</si>
  <si>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</si>
  <si>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</si>
  <si>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</si>
  <si>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</si>
  <si>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</si>
  <si>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</si>
  <si>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</si>
  <si>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</si>
  <si>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</si>
  <si>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</si>
  <si>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</si>
  <si>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</si>
  <si>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</si>
  <si>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</si>
  <si>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</si>
  <si>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</si>
  <si>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</si>
  <si>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</si>
  <si>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</si>
  <si>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</si>
  <si>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</si>
  <si>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</si>
  <si>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</si>
  <si>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</si>
  <si>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</si>
  <si>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</si>
  <si>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</si>
  <si>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</si>
  <si>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</si>
  <si>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</si>
  <si>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</si>
  <si>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</si>
  <si>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</si>
  <si>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</si>
  <si>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</si>
  <si>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</si>
  <si>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</si>
  <si>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</si>
  <si>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</si>
  <si>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</si>
  <si>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</si>
  <si>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</si>
  <si>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</si>
  <si>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</si>
  <si>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</si>
  <si>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</si>
  <si>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</si>
  <si>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</si>
  <si>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</si>
  <si>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</si>
  <si>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</si>
  <si>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</si>
  <si>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</si>
  <si>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</si>
  <si>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</si>
  <si>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</si>
  <si>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</si>
  <si>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</si>
  <si>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</si>
  <si>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</si>
  <si>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</si>
  <si>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</si>
  <si>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</si>
  <si>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</si>
  <si>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</si>
  <si>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</si>
  <si>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</si>
  <si>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</si>
  <si>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</si>
  <si>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</si>
  <si>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</si>
  <si>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</si>
  <si>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</si>
  <si>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</si>
  <si>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</si>
  <si>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</si>
  <si>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</si>
  <si>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</si>
  <si>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</si>
  <si>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</si>
  <si>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</si>
  <si>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</si>
  <si>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</si>
  <si>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</si>
  <si>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</si>
  <si>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</si>
  <si>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</si>
  <si>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</si>
  <si>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</si>
  <si>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</si>
  <si>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</si>
  <si>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</si>
  <si>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</si>
  <si>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</si>
  <si>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</si>
  <si>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</si>
  <si>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</si>
  <si>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</si>
  <si>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</si>
  <si>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</si>
  <si>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</si>
  <si>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</si>
  <si>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</si>
  <si>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</si>
  <si>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</si>
  <si>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</si>
  <si>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</si>
  <si>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</si>
  <si>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</si>
  <si>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</si>
  <si>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</si>
  <si>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</si>
  <si>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</si>
  <si>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</si>
  <si>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</si>
  <si>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</si>
  <si>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</si>
  <si>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</si>
  <si>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</si>
  <si>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</si>
  <si>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</si>
  <si>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</si>
  <si>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</si>
  <si>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</si>
  <si>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</si>
  <si>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</si>
  <si>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</si>
  <si>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</si>
  <si>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</si>
  <si>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</si>
  <si>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</si>
  <si>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</si>
  <si>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</si>
  <si>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</si>
  <si>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</si>
  <si>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</si>
  <si>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</si>
  <si>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</si>
  <si>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</si>
  <si>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</si>
  <si>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</si>
  <si>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</si>
  <si>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</si>
  <si>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</si>
  <si>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</si>
  <si>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</si>
  <si>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</si>
  <si>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</si>
  <si>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</si>
  <si>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</si>
  <si>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</si>
  <si>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</si>
  <si>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</si>
  <si>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</si>
  <si>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</si>
  <si>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</si>
  <si>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</si>
  <si>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</si>
  <si>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</si>
  <si>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</si>
  <si>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</si>
  <si>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</si>
  <si>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</si>
  <si>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</si>
  <si>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</si>
  <si>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</si>
  <si>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</si>
  <si>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</si>
  <si>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</si>
  <si>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</si>
  <si>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</si>
  <si>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</si>
  <si>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</si>
  <si>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</si>
  <si>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</si>
  <si>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</si>
  <si>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</si>
  <si>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</si>
  <si>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</si>
  <si>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</si>
  <si>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</si>
  <si>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</si>
  <si>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</si>
  <si>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</si>
  <si>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</si>
  <si>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</si>
  <si>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</si>
  <si>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</si>
  <si>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</si>
  <si>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</si>
  <si>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</si>
  <si>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</si>
  <si>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</si>
  <si>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</si>
  <si>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</si>
  <si>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</si>
  <si>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</si>
  <si>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</si>
  <si>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</si>
  <si>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</si>
  <si>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</si>
  <si>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</si>
  <si>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</si>
  <si>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</si>
  <si>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</si>
  <si>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</si>
  <si>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</si>
  <si>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</si>
  <si>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</si>
  <si>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</si>
  <si>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</si>
  <si>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</si>
  <si>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</si>
  <si>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</si>
  <si>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</si>
  <si>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</si>
  <si>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</si>
  <si>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</si>
  <si>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</si>
  <si>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</si>
  <si>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</si>
  <si>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</si>
  <si>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</si>
  <si>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</si>
  <si>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</si>
  <si>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</si>
  <si>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</si>
  <si>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</si>
  <si>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</si>
  <si>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</si>
  <si>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</si>
  <si>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</si>
  <si>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</si>
  <si>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</si>
  <si>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</si>
  <si>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</si>
  <si>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</si>
  <si>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</si>
  <si>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</si>
  <si>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</si>
  <si>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</si>
  <si>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</si>
  <si>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</si>
  <si>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</si>
  <si>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</si>
  <si>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</si>
  <si>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</si>
  <si>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</si>
  <si>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</si>
  <si>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</si>
  <si>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</si>
  <si>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</si>
  <si>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</si>
  <si>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</si>
  <si>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</si>
  <si>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</si>
  <si>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</si>
  <si>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</si>
  <si>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</si>
  <si>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</si>
  <si>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</si>
  <si>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</si>
  <si>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</si>
  <si>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</si>
  <si>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</si>
  <si>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</si>
  <si>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</si>
  <si>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</si>
  <si>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</si>
  <si>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</si>
  <si>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</si>
  <si>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</si>
  <si>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</si>
  <si>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</si>
  <si>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</si>
  <si>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</si>
  <si>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</si>
  <si>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</si>
  <si>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</si>
  <si>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</si>
  <si>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</si>
  <si>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</si>
  <si>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</si>
  <si>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</si>
  <si>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</si>
  <si>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</si>
  <si>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</si>
  <si>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</si>
  <si>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</si>
  <si>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</si>
  <si>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</si>
  <si>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</si>
  <si>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</si>
  <si>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</si>
  <si>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</si>
  <si>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</si>
  <si>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</si>
  <si>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</si>
  <si>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</si>
  <si>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</si>
  <si>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</si>
  <si>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</si>
  <si>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</si>
  <si>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</si>
  <si>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</si>
  <si>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</si>
  <si>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</si>
  <si>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</si>
  <si>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</si>
  <si>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</si>
  <si>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</si>
  <si>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</si>
  <si>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</si>
  <si>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</si>
  <si>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</si>
  <si>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</si>
  <si>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</si>
  <si>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</si>
  <si>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</si>
  <si>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</si>
  <si>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</si>
  <si>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</si>
  <si>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</si>
  <si>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</si>
  <si>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</si>
  <si>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</si>
  <si>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</si>
  <si>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</si>
  <si>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</si>
  <si>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</si>
  <si>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</si>
  <si>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</si>
  <si>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</si>
  <si>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</si>
  <si>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</si>
  <si>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</si>
  <si>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</si>
  <si>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</si>
  <si>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</si>
  <si>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</si>
  <si>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</si>
  <si>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</si>
  <si>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</si>
  <si>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</si>
  <si>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</si>
  <si>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</si>
  <si>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</si>
  <si>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</si>
  <si>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</si>
  <si>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</si>
  <si>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</si>
  <si>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</si>
  <si>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</si>
  <si>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</si>
  <si>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</si>
  <si>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</si>
  <si>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</si>
  <si>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</si>
  <si>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</si>
  <si>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</si>
  <si>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</si>
  <si>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</si>
  <si>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</si>
  <si>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</si>
  <si>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</si>
  <si>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</si>
  <si>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</si>
  <si>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</si>
  <si>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</si>
  <si>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</si>
  <si>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</si>
  <si>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</si>
  <si>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</si>
  <si>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</si>
  <si>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</si>
  <si>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</si>
  <si>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</si>
  <si>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</si>
  <si>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</si>
  <si>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</si>
  <si>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</si>
  <si>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</si>
  <si>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</si>
  <si>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</si>
  <si>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</si>
  <si>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</si>
  <si>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</si>
  <si>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</si>
  <si>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</si>
  <si>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</si>
  <si>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</si>
  <si>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</si>
  <si>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</si>
  <si>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</si>
  <si>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</si>
  <si>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</si>
  <si>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</si>
  <si>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</si>
  <si>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</si>
  <si>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</si>
  <si>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</si>
  <si>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</si>
  <si>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</si>
  <si>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</si>
  <si>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</si>
  <si>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</si>
  <si>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</si>
  <si>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</si>
  <si>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</si>
  <si>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</si>
  <si>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</si>
  <si>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</si>
  <si>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</si>
  <si>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</si>
  <si>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</si>
  <si>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</si>
  <si>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</si>
  <si>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</si>
  <si>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</si>
  <si>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</si>
  <si>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</si>
  <si>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</si>
  <si>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</si>
  <si>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</si>
  <si>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</si>
  <si>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</si>
  <si>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</si>
  <si>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</si>
  <si>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</si>
  <si>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</si>
  <si>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</si>
  <si>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</si>
  <si>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</si>
  <si>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</si>
  <si>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</si>
  <si>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</si>
  <si>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</si>
  <si>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</si>
  <si>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</si>
  <si>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</si>
  <si>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</si>
  <si>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</si>
  <si>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</si>
  <si>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</si>
  <si>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</si>
  <si>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</si>
  <si>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</si>
  <si>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</si>
  <si>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</si>
  <si>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</si>
  <si>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</si>
  <si>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</si>
  <si>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</si>
  <si>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</si>
  <si>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</si>
  <si>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</si>
  <si>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</si>
  <si>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</si>
  <si>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</si>
  <si>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</si>
  <si>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</si>
  <si>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</si>
  <si>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</si>
  <si>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</si>
  <si>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</si>
  <si>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</si>
  <si>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</si>
  <si>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</si>
  <si>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</si>
  <si>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</si>
  <si>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</si>
  <si>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</si>
  <si>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</si>
  <si>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</si>
  <si>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</si>
  <si>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</si>
  <si>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</si>
  <si>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</si>
  <si>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</si>
  <si>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</si>
  <si>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</si>
  <si>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</si>
  <si>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</si>
  <si>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</si>
  <si>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</si>
  <si>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</si>
  <si>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</si>
  <si>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</si>
  <si>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</si>
  <si>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</si>
  <si>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</si>
  <si>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</si>
  <si>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</si>
  <si>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</si>
  <si>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</si>
  <si>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</si>
  <si>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</si>
  <si>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</si>
  <si>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</si>
  <si>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</si>
  <si>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</si>
  <si>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</si>
  <si>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</si>
  <si>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</si>
  <si>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</si>
  <si>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</si>
  <si>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</si>
  <si>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</si>
  <si>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</si>
  <si>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</si>
  <si>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</si>
  <si>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</si>
  <si>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</si>
  <si>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</si>
  <si>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</si>
  <si>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</si>
  <si>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</si>
  <si>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</si>
  <si>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</si>
  <si>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</si>
  <si>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</si>
  <si>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</si>
  <si>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</si>
  <si>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</si>
  <si>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</si>
  <si>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</si>
  <si>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</si>
  <si>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</si>
  <si>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</si>
  <si>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</si>
  <si>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</si>
  <si>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</si>
  <si>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</si>
  <si>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</si>
  <si>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</si>
  <si>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</si>
  <si>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</si>
  <si>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</si>
  <si>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</si>
  <si>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</si>
  <si>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</si>
  <si>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</si>
  <si>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</si>
  <si>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</si>
  <si>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</si>
  <si>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</si>
  <si>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</si>
  <si>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</si>
  <si>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</si>
  <si>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</si>
  <si>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</si>
  <si>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</si>
  <si>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</si>
  <si>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</si>
  <si>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</si>
  <si>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</si>
  <si>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</si>
  <si>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</si>
  <si>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</si>
  <si>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</si>
  <si>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</si>
  <si>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</si>
  <si>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</si>
  <si>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</si>
  <si>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</si>
  <si>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</si>
  <si>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</si>
  <si>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</si>
  <si>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</si>
  <si>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</si>
  <si>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</si>
  <si>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</si>
  <si>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</si>
  <si>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</si>
  <si>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</si>
  <si>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</si>
  <si>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</si>
  <si>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</si>
  <si>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</si>
  <si>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</si>
  <si>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</si>
  <si>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</si>
  <si>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</si>
  <si>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</si>
  <si>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</si>
  <si>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</si>
  <si>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</si>
  <si>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</si>
  <si>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</si>
  <si>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</si>
  <si>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</si>
  <si>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</si>
  <si>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</si>
  <si>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</si>
  <si>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</si>
  <si>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</si>
  <si>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</si>
  <si>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</si>
  <si>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</si>
  <si>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</si>
  <si>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</si>
  <si>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</si>
  <si>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</si>
  <si>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</si>
  <si>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</si>
  <si>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</si>
  <si>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</si>
  <si>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</si>
  <si>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</si>
  <si>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</si>
  <si>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</si>
  <si>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</si>
  <si>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</si>
  <si>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</si>
  <si>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</si>
  <si>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</si>
  <si>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</si>
  <si>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</si>
  <si>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</si>
  <si>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</si>
  <si>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</si>
  <si>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</si>
  <si>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</si>
  <si>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</si>
  <si>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</si>
  <si>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</si>
  <si>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</si>
  <si>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</si>
  <si>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</si>
  <si>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</si>
  <si>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</si>
  <si>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</si>
  <si>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</si>
  <si>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</si>
  <si>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</si>
  <si>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</si>
  <si>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</si>
  <si>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</si>
  <si>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</si>
  <si>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</si>
  <si>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</si>
  <si>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</si>
  <si>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</si>
  <si>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</si>
  <si>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</si>
  <si>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</si>
  <si>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</si>
  <si>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</si>
  <si>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</si>
  <si>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</si>
  <si>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</si>
  <si>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</si>
  <si>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</si>
  <si>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</si>
  <si>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</si>
  <si>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</si>
  <si>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</si>
  <si>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</si>
  <si>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</si>
  <si>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</si>
  <si>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</si>
  <si>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</si>
  <si>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</si>
  <si>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</si>
  <si>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</si>
  <si>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</si>
  <si>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</si>
  <si>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</si>
  <si>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</si>
  <si>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</si>
  <si>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</si>
  <si>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</si>
  <si>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</si>
  <si>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</si>
  <si>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</si>
  <si>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</si>
  <si>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</si>
  <si>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</si>
  <si>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</si>
  <si>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</si>
  <si>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</si>
  <si>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</si>
  <si>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</si>
  <si>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</si>
  <si>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</si>
  <si>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</si>
  <si>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</si>
  <si>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</si>
  <si>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</si>
  <si>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</si>
  <si>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</si>
  <si>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</si>
  <si>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</si>
  <si>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</si>
  <si>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</si>
  <si>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</si>
  <si>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</si>
  <si>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</si>
  <si>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</si>
  <si>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</si>
  <si>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</si>
  <si>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</si>
  <si>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</si>
  <si>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</si>
  <si>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</si>
  <si>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</si>
  <si>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</si>
  <si>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</si>
  <si>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</si>
  <si>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</si>
  <si>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</si>
  <si>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</si>
  <si>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</si>
  <si>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</si>
  <si>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</si>
  <si>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</si>
  <si>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</si>
  <si>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</si>
  <si>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</si>
  <si>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</si>
  <si>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</si>
  <si>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</si>
  <si>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</si>
  <si>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</si>
  <si>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</si>
  <si>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</si>
  <si>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</si>
  <si>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</si>
  <si>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</si>
  <si>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</si>
  <si>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</si>
  <si>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</si>
  <si>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</si>
  <si>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</si>
  <si>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</si>
  <si>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</si>
  <si>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</si>
  <si>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</si>
  <si>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</si>
  <si>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</si>
  <si>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</si>
  <si>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</si>
  <si>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</si>
  <si>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</si>
  <si>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</si>
  <si>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</si>
  <si>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</si>
  <si>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</si>
  <si>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</si>
  <si>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</si>
  <si>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</si>
  <si>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</si>
  <si>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</si>
  <si>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</si>
  <si>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</si>
  <si>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</si>
  <si>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</si>
  <si>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</si>
  <si>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</si>
  <si>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</si>
  <si>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</si>
  <si>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</si>
  <si>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</si>
  <si>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</si>
  <si>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</si>
  <si>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</si>
  <si>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</si>
  <si>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</si>
  <si>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</si>
  <si>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</si>
  <si>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</si>
  <si>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</si>
  <si>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</si>
  <si>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</si>
  <si>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</si>
  <si>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</si>
  <si>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</si>
  <si>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</si>
  <si>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</si>
  <si>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</si>
  <si>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</si>
  <si>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</si>
  <si>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</si>
  <si>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</si>
  <si>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</si>
  <si>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</si>
  <si>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</si>
  <si>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</si>
  <si>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</si>
  <si>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</si>
  <si>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</si>
  <si>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</si>
  <si>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</si>
  <si>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</si>
  <si>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</si>
  <si>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</si>
  <si>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</si>
  <si>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</si>
  <si>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</si>
  <si>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</si>
  <si>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</si>
  <si>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</si>
  <si>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</si>
  <si>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</si>
  <si>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</si>
  <si>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</si>
  <si>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</si>
  <si>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</si>
  <si>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</si>
  <si>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</si>
  <si>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</si>
  <si>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</si>
  <si>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</si>
  <si>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</si>
  <si>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</si>
  <si>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</si>
  <si>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</si>
  <si>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</si>
  <si>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</si>
  <si>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</si>
  <si>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</si>
  <si>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</si>
  <si>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</si>
  <si>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</si>
  <si>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</si>
  <si>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</si>
  <si>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</si>
  <si>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</si>
  <si>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</si>
  <si>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</si>
  <si>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</si>
  <si>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</si>
  <si>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</si>
  <si>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</si>
  <si>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</si>
  <si>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</si>
  <si>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</si>
  <si>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</si>
  <si>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</si>
  <si>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</si>
  <si>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</si>
  <si>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</si>
  <si>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</si>
  <si>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</si>
  <si>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</si>
  <si>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</si>
  <si>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</si>
  <si>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</si>
  <si>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</si>
  <si>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</si>
  <si>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</si>
  <si>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</si>
  <si>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</si>
  <si>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</si>
  <si>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</si>
  <si>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</si>
  <si>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</si>
  <si>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</si>
  <si>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</si>
  <si>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</si>
  <si>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</si>
  <si>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</si>
  <si>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</si>
  <si>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</si>
  <si>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</si>
  <si>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</si>
  <si>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</si>
  <si>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</si>
  <si>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</si>
  <si>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</si>
  <si>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</si>
  <si>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</si>
  <si>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</si>
  <si>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</si>
  <si>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</si>
  <si>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</si>
  <si>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</si>
  <si>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</si>
  <si>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</si>
  <si>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</si>
  <si>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</si>
  <si>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</si>
  <si>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</si>
  <si>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</si>
  <si>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</si>
  <si>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</si>
  <si>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</si>
  <si>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</si>
  <si>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</si>
  <si>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</si>
  <si>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</si>
  <si>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</si>
  <si>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</si>
  <si>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</si>
  <si>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</si>
  <si>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</si>
  <si>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</si>
  <si>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</si>
  <si>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</si>
  <si>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</si>
  <si>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</si>
  <si>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</si>
  <si>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</si>
  <si>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</si>
  <si>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</si>
  <si>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</si>
  <si>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</si>
  <si>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</si>
  <si>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</si>
  <si>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</si>
  <si>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</si>
  <si>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</si>
  <si>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</si>
  <si>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</si>
  <si>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</si>
  <si>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</si>
  <si>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</si>
  <si>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</si>
  <si>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</si>
  <si>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</si>
  <si>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</si>
  <si>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</si>
  <si>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</si>
  <si>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</si>
  <si>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</si>
  <si>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</si>
  <si>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</si>
  <si>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</si>
  <si>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</si>
  <si>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</si>
  <si>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</si>
  <si>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</si>
  <si>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</si>
  <si>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</si>
  <si>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</si>
  <si>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</si>
  <si>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</si>
  <si>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</si>
  <si>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</si>
  <si>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</si>
  <si>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</si>
  <si>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</si>
  <si>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</si>
  <si>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</si>
  <si>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</si>
  <si>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</si>
  <si>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</si>
  <si>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</si>
  <si>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</si>
  <si>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</si>
  <si>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</si>
  <si>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</si>
  <si>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</si>
  <si>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</si>
  <si>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</si>
  <si>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</si>
  <si>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</si>
  <si>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</si>
  <si>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</si>
  <si>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</si>
  <si>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</si>
  <si>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</si>
  <si>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</si>
  <si>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</si>
  <si>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</si>
  <si>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</si>
  <si>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</si>
  <si>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</si>
  <si>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</si>
  <si>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</si>
  <si>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</si>
  <si>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</si>
  <si>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</si>
  <si>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</si>
  <si>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</si>
  <si>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</si>
  <si>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</si>
  <si>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</si>
  <si>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</si>
  <si>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</si>
  <si>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</si>
  <si>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</si>
  <si>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</si>
  <si>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</si>
  <si>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</si>
  <si>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</si>
  <si>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</si>
  <si>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</si>
  <si>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</si>
  <si>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</si>
  <si>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</si>
  <si>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</si>
  <si>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</si>
  <si>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</si>
  <si>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</si>
  <si>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</si>
  <si>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</si>
  <si>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</si>
  <si>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</si>
  <si>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</si>
  <si>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</si>
  <si>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</si>
  <si>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</si>
  <si>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</si>
  <si>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</si>
  <si>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</si>
  <si>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</si>
  <si>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</si>
  <si>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</si>
  <si>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</si>
  <si>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</si>
  <si>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</si>
  <si>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</si>
  <si>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</si>
  <si>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</si>
  <si>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</si>
  <si>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</si>
  <si>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</si>
  <si>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</si>
  <si>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</si>
  <si>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</si>
  <si>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</si>
  <si>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</si>
  <si>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</si>
  <si>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</si>
  <si>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</si>
  <si>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</si>
  <si>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</si>
  <si>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</si>
  <si>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</si>
  <si>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</si>
  <si>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</si>
  <si>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</si>
  <si>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</si>
  <si>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</si>
  <si>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</si>
  <si>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</si>
  <si>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</si>
  <si>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</si>
  <si>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</si>
  <si>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</si>
  <si>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</si>
  <si>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</si>
  <si>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</si>
  <si>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</si>
  <si>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</si>
  <si>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</si>
  <si>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</si>
  <si>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</si>
  <si>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</si>
  <si>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</si>
  <si>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</si>
  <si>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</si>
  <si>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</si>
  <si>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</si>
  <si>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</si>
  <si>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</si>
  <si>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</si>
  <si>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</si>
  <si>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</si>
  <si>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</si>
  <si>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</si>
  <si>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</si>
  <si>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</si>
  <si>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</si>
  <si>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</si>
  <si>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</si>
  <si>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</si>
  <si>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</si>
  <si>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</si>
  <si>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</si>
  <si>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</si>
  <si>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</si>
  <si>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</si>
  <si>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</si>
  <si>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</si>
  <si>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</si>
  <si>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</si>
  <si>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</si>
  <si>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</si>
  <si>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</si>
  <si>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</si>
  <si>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</si>
  <si>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</si>
  <si>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</si>
  <si>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</si>
  <si>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</si>
  <si>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</si>
  <si>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</si>
  <si>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</si>
  <si>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</si>
  <si>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</si>
  <si>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</si>
  <si>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</si>
  <si>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</si>
  <si>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</si>
  <si>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</si>
  <si>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</si>
  <si>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</si>
  <si>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</si>
  <si>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</si>
  <si>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</si>
  <si>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</si>
  <si>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</si>
  <si>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</si>
  <si>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</si>
  <si>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</si>
  <si>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</si>
  <si>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</si>
  <si>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</si>
  <si>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</si>
  <si>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</si>
  <si>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</si>
  <si>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</si>
  <si>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</si>
  <si>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</si>
  <si>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</si>
  <si>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</si>
  <si>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</si>
  <si>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</si>
  <si>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</si>
  <si>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</si>
  <si>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</si>
  <si>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</si>
  <si>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</si>
  <si>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</si>
  <si>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</si>
  <si>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</si>
  <si>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</si>
  <si>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</si>
  <si>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</si>
  <si>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</si>
  <si>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</si>
  <si>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</si>
  <si>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</si>
  <si>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</si>
  <si>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</si>
  <si>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</si>
  <si>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</si>
  <si>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</si>
  <si>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</si>
  <si>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</si>
  <si>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</si>
  <si>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</si>
  <si>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</si>
  <si>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</si>
  <si>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</si>
  <si>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</si>
  <si>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</si>
  <si>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</si>
  <si>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</si>
  <si>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</si>
  <si>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</si>
  <si>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</si>
  <si>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</si>
  <si>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</si>
  <si>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</si>
  <si>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</si>
  <si>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</si>
  <si>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</si>
  <si>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</si>
  <si>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</si>
  <si>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</si>
  <si>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</si>
  <si>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</si>
  <si>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</si>
  <si>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</si>
  <si>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</si>
  <si>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</si>
  <si>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</si>
  <si>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</si>
  <si>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</si>
  <si>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</si>
  <si>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</si>
  <si>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</si>
  <si>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</si>
  <si>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</si>
  <si>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</si>
  <si>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</si>
  <si>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</si>
  <si>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</si>
  <si>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</si>
  <si>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</si>
  <si>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</si>
  <si>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</si>
  <si>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</si>
  <si>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</si>
  <si>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</si>
  <si>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</si>
  <si>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</si>
  <si>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</si>
  <si>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</si>
  <si>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</si>
  <si>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</si>
  <si>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</si>
  <si>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</si>
  <si>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</si>
  <si>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</si>
  <si>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</si>
  <si>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</si>
  <si>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</si>
  <si>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</si>
  <si>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</si>
  <si>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</si>
  <si>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</si>
  <si>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</si>
  <si>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</si>
  <si>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</si>
  <si>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</si>
  <si>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</si>
  <si>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</si>
  <si>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</si>
  <si>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</si>
  <si>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</si>
  <si>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</si>
  <si>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</si>
  <si>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</si>
  <si>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</si>
  <si>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</si>
  <si>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</si>
  <si>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</si>
  <si>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</si>
  <si>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</si>
  <si>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</si>
  <si>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</si>
  <si>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</si>
  <si>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</si>
  <si>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</si>
  <si>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</si>
  <si>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</si>
  <si>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</si>
  <si>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</si>
  <si>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</si>
  <si>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</si>
  <si>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</si>
  <si>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</si>
  <si>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</si>
  <si>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</si>
  <si>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</si>
  <si>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</si>
  <si>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</si>
  <si>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</si>
  <si>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</si>
  <si>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</si>
  <si>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</si>
  <si>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</si>
  <si>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</si>
  <si>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</si>
  <si>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</si>
  <si>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</si>
  <si>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</si>
  <si>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</si>
  <si>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</si>
  <si>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</si>
  <si>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</si>
  <si>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</si>
  <si>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</si>
  <si>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</si>
  <si>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</si>
  <si>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</si>
  <si>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</si>
  <si>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</si>
  <si>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</si>
  <si>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</si>
  <si>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</si>
  <si>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</si>
  <si>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</si>
  <si>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</si>
  <si>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</si>
  <si>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</si>
  <si>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</si>
  <si>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</si>
  <si>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</si>
  <si>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</si>
  <si>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</si>
  <si>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</si>
  <si>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</si>
  <si>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</si>
  <si>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</si>
  <si>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</si>
  <si>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</si>
  <si>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</si>
  <si>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</si>
  <si>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</si>
  <si>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</si>
  <si>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</si>
  <si>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</si>
  <si>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</si>
  <si>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</si>
  <si>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</si>
  <si>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</si>
  <si>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</si>
  <si>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</si>
  <si>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</si>
  <si>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</si>
  <si>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</si>
  <si>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</si>
  <si>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</si>
  <si>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</si>
  <si>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</si>
  <si>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</si>
  <si>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</si>
  <si>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</si>
  <si>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</si>
  <si>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</si>
  <si>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</si>
  <si>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</si>
  <si>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</si>
  <si>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</si>
  <si>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</si>
  <si>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</si>
  <si>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</si>
  <si>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</si>
  <si>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</si>
  <si>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</si>
  <si>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</si>
  <si>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</si>
  <si>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</si>
  <si>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</si>
  <si>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</si>
  <si>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</si>
  <si>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</si>
  <si>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</si>
  <si>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</si>
  <si>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</si>
  <si>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</si>
  <si>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</si>
  <si>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</si>
  <si>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</si>
  <si>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</si>
  <si>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</si>
  <si>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</si>
  <si>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</si>
  <si>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</si>
  <si>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</si>
  <si>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</si>
  <si>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</si>
  <si>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</si>
  <si>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</si>
  <si>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</si>
  <si>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</si>
  <si>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</si>
  <si>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</si>
  <si>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</si>
  <si>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</si>
  <si>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</si>
  <si>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</si>
  <si>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</si>
  <si>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</si>
  <si>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</si>
  <si>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</si>
  <si>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</si>
  <si>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</si>
  <si>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</si>
  <si>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</si>
  <si>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</si>
  <si>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</si>
  <si>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</si>
  <si>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</si>
  <si>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</si>
  <si>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</si>
  <si>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</si>
  <si>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</si>
  <si>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</si>
  <si>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</si>
  <si>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</si>
  <si>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</si>
  <si>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</si>
  <si>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</si>
  <si>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</si>
  <si>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</si>
  <si>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</si>
  <si>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</si>
  <si>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</si>
  <si>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</si>
  <si>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</si>
  <si>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</si>
  <si>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</si>
  <si>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</si>
  <si>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</si>
  <si>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</si>
  <si>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</si>
  <si>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</si>
  <si>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</si>
  <si>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</si>
  <si>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</si>
  <si>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</si>
  <si>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</si>
  <si>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</si>
  <si>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</si>
  <si>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</si>
  <si>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</si>
  <si>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</si>
  <si>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</si>
  <si>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</si>
  <si>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</si>
  <si>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</si>
  <si>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</si>
  <si>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</si>
  <si>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</si>
  <si>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</si>
  <si>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</si>
  <si>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</si>
  <si>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</si>
  <si>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</si>
  <si>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</si>
  <si>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</si>
  <si>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</si>
  <si>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</si>
  <si>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</si>
  <si>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</si>
  <si>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</si>
  <si>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</si>
  <si>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</si>
  <si>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</si>
  <si>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</si>
  <si>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</si>
  <si>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</si>
  <si>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</si>
  <si>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</si>
  <si>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</si>
  <si>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</si>
  <si>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</si>
  <si>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</si>
  <si>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</si>
  <si>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</si>
  <si>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</si>
  <si>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</si>
  <si>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</si>
  <si>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</si>
  <si>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</si>
  <si>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</si>
  <si>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</si>
  <si>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</si>
  <si>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</si>
  <si>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</si>
  <si>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</si>
  <si>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</si>
  <si>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</si>
  <si>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</si>
  <si>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</si>
  <si>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</si>
  <si>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</si>
  <si>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</si>
  <si>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</si>
  <si>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</si>
  <si>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</si>
  <si>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</si>
  <si>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</si>
  <si>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</si>
  <si>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</si>
  <si>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</si>
  <si>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</si>
  <si>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</si>
  <si>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</si>
  <si>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</si>
  <si>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</si>
  <si>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</si>
  <si>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</si>
  <si>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</si>
  <si>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</si>
  <si>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</si>
  <si>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</si>
  <si>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</si>
  <si>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</si>
  <si>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</si>
  <si>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</si>
  <si>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</si>
  <si>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</si>
  <si>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</si>
  <si>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</si>
  <si>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</si>
  <si>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</si>
  <si>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</si>
  <si>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</si>
  <si>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</si>
  <si>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</si>
  <si>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</si>
  <si>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</si>
  <si>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</si>
  <si>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</si>
  <si>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</si>
  <si>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</si>
  <si>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</si>
  <si>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</si>
  <si>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</si>
  <si>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</si>
  <si>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</si>
  <si>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</si>
  <si>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</si>
  <si>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</si>
  <si>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</si>
  <si>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</si>
  <si>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</si>
  <si>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</si>
  <si>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</si>
  <si>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</si>
  <si>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</si>
  <si>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</si>
  <si>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</si>
  <si>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</si>
  <si>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</si>
  <si>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</si>
  <si>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</si>
  <si>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</si>
  <si>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</si>
  <si>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</si>
  <si>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</si>
  <si>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</si>
  <si>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</si>
  <si>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</si>
  <si>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</si>
  <si>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</si>
  <si>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</si>
  <si>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</si>
  <si>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</si>
  <si>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</si>
  <si>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</si>
  <si>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</si>
  <si>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</si>
  <si>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</si>
  <si>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</si>
  <si>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</si>
  <si>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</si>
  <si>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</si>
  <si>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</si>
  <si>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</si>
  <si>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</si>
  <si>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</si>
  <si>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</si>
  <si>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</si>
  <si>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</si>
  <si>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</si>
  <si>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</si>
  <si>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</si>
  <si>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</si>
  <si>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</si>
  <si>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</si>
  <si>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</si>
  <si>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</si>
  <si>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</si>
  <si>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</si>
  <si>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</si>
  <si>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</si>
  <si>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</si>
  <si>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</si>
  <si>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</si>
  <si>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</si>
  <si>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</si>
  <si>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</si>
  <si>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</si>
  <si>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</si>
  <si>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</si>
  <si>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</si>
  <si>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</si>
  <si>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</si>
  <si>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</si>
  <si>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</si>
  <si>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</si>
  <si>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</si>
  <si>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</si>
  <si>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</si>
  <si>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</si>
  <si>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</si>
  <si>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</si>
  <si>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</si>
  <si>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</si>
  <si>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</si>
  <si>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</si>
  <si>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</si>
  <si>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</si>
  <si>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</si>
  <si>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</si>
  <si>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</si>
  <si>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</si>
  <si>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</si>
  <si>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</si>
  <si>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</si>
  <si>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</si>
  <si>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</si>
  <si>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</si>
  <si>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</si>
  <si>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</si>
  <si>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</si>
  <si>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</si>
  <si>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</si>
  <si>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</si>
  <si>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</si>
  <si>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</si>
  <si>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</si>
  <si>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</si>
  <si>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</si>
  <si>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</si>
  <si>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</si>
  <si>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</si>
  <si>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</si>
  <si>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</si>
  <si>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</si>
  <si>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</si>
  <si>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</si>
  <si>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</si>
  <si>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</si>
  <si>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</si>
  <si>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</si>
  <si>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</si>
  <si>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</si>
  <si>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</si>
  <si>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</si>
  <si>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</si>
  <si>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</si>
  <si>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</si>
  <si>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</si>
  <si>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</si>
  <si>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</si>
  <si>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</si>
  <si>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</si>
  <si>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</si>
  <si>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</si>
  <si>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</si>
  <si>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</si>
  <si>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</si>
  <si>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</si>
  <si>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</si>
  <si>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</si>
  <si>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</si>
  <si>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</si>
  <si>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</si>
  <si>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</si>
  <si>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</si>
  <si>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</si>
  <si>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</si>
  <si>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</si>
  <si>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</si>
  <si>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</si>
  <si>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</si>
  <si>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</si>
  <si>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</si>
  <si>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</si>
  <si>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</si>
  <si>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</si>
  <si>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</si>
  <si>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</si>
  <si>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</si>
  <si>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</si>
  <si>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</si>
  <si>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</si>
  <si>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</si>
  <si>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</si>
  <si>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</si>
  <si>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</si>
  <si>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</si>
  <si>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</si>
  <si>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</si>
  <si>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</si>
  <si>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</si>
  <si>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</si>
  <si>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</si>
  <si>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</si>
  <si>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</si>
  <si>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</si>
  <si>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</si>
  <si>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</si>
  <si>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</si>
  <si>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</si>
  <si>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</si>
  <si>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</si>
  <si>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</si>
  <si>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</si>
  <si>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</si>
  <si>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</si>
  <si>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</si>
  <si>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</si>
  <si>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</si>
  <si>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</si>
  <si>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</si>
  <si>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</si>
  <si>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</si>
  <si>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</si>
  <si>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</si>
  <si>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</si>
  <si>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</si>
  <si>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</si>
  <si>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</si>
  <si>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</si>
  <si>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</si>
  <si>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</si>
  <si>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</si>
  <si>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</si>
  <si>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</si>
  <si>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</si>
  <si>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</si>
  <si>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</si>
  <si>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</si>
  <si>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</si>
  <si>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</si>
  <si>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</si>
  <si>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</si>
  <si>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</si>
  <si>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</si>
  <si>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</si>
  <si>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</si>
  <si>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</si>
  <si>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</si>
  <si>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</si>
  <si>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</si>
  <si>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</si>
  <si>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</si>
  <si>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</si>
  <si>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</si>
  <si>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</si>
  <si>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</si>
  <si>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</si>
  <si>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</si>
  <si>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</si>
  <si>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</si>
  <si>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</si>
  <si>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</si>
  <si>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</si>
  <si>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</si>
  <si>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</si>
  <si>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</si>
  <si>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</si>
  <si>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</si>
  <si>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</si>
  <si>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</si>
  <si>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</si>
  <si>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</si>
  <si>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</si>
  <si>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</si>
  <si>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</si>
  <si>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</si>
  <si>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</si>
  <si>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</si>
  <si>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</si>
  <si>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</si>
  <si>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</si>
  <si>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</si>
  <si>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</si>
  <si>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</si>
  <si>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</si>
  <si>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</si>
  <si>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</si>
  <si>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</si>
  <si>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</si>
  <si>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</si>
  <si>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</si>
  <si>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</si>
  <si>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</si>
  <si>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</si>
  <si>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</si>
  <si>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</si>
  <si>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</si>
  <si>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</si>
  <si>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</si>
  <si>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</si>
  <si>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</si>
  <si>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</si>
  <si>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</si>
  <si>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</si>
  <si>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</si>
  <si>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</si>
  <si>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</si>
  <si>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</si>
  <si>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</si>
  <si>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</si>
  <si>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</si>
  <si>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</si>
  <si>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</si>
  <si>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</si>
  <si>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</si>
  <si>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</si>
  <si>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</si>
  <si>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</si>
  <si>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</si>
  <si>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</si>
  <si>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</si>
  <si>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</si>
  <si>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</si>
  <si>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</si>
  <si>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</si>
  <si>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</si>
  <si>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</si>
  <si>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</si>
  <si>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</si>
  <si>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</si>
  <si>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</si>
  <si>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</si>
  <si>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</si>
  <si>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</si>
  <si>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</si>
  <si>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</si>
  <si>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</si>
  <si>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</si>
  <si>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</si>
  <si>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</si>
  <si>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</si>
  <si>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</si>
  <si>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</si>
  <si>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</si>
  <si>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</si>
  <si>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</si>
  <si>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</si>
  <si>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</si>
  <si>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</si>
  <si>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</si>
  <si>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</si>
  <si>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</si>
  <si>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</si>
  <si>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</si>
  <si>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</si>
  <si>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</si>
  <si>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</si>
  <si>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</si>
  <si>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</si>
  <si>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</si>
  <si>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</si>
  <si>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</si>
  <si>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</si>
  <si>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</si>
  <si>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</si>
  <si>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</si>
  <si>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</si>
  <si>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</si>
  <si>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</si>
  <si>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</si>
  <si>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</si>
  <si>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</si>
  <si>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</si>
  <si>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</si>
  <si>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</si>
  <si>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</si>
  <si>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</si>
  <si>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</si>
  <si>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</si>
  <si>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</si>
  <si>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</si>
  <si>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</si>
  <si>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</si>
  <si>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</si>
  <si>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</si>
  <si>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</si>
  <si>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</si>
  <si>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</si>
  <si>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</si>
  <si>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</si>
  <si>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</si>
  <si>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</si>
  <si>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</si>
  <si>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</si>
  <si>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</si>
  <si>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</si>
  <si>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</si>
  <si>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</si>
  <si>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</si>
  <si>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</si>
  <si>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</si>
  <si>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</si>
  <si>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</si>
  <si>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</si>
  <si>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</si>
  <si>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</si>
  <si>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</si>
  <si>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</si>
  <si>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</si>
  <si>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</si>
  <si>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</si>
  <si>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</si>
  <si>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</si>
  <si>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</si>
  <si>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</si>
  <si>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</si>
  <si>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</si>
  <si>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</si>
  <si>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</si>
  <si>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</si>
  <si>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</si>
  <si>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</si>
  <si>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</si>
  <si>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</si>
  <si>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</si>
  <si>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</si>
  <si>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</si>
  <si>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</si>
  <si>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</si>
  <si>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</si>
  <si>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</si>
  <si>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</si>
  <si>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</si>
  <si>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</si>
  <si>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</si>
  <si>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</si>
  <si>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</si>
  <si>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</si>
  <si>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</si>
  <si>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</si>
  <si>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</si>
  <si>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</si>
  <si>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</si>
  <si>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</si>
  <si>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</si>
  <si>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</si>
  <si>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</si>
  <si>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</si>
  <si>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</si>
  <si>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</si>
  <si>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</si>
  <si>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</si>
  <si>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</si>
  <si>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</si>
  <si>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</si>
  <si>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</si>
  <si>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</si>
  <si>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</si>
  <si>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</si>
  <si>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</si>
  <si>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</si>
  <si>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</si>
  <si>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</si>
  <si>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</si>
  <si>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</si>
  <si>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</si>
  <si>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</si>
  <si>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</si>
  <si>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</si>
  <si>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</si>
  <si>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</si>
  <si>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</si>
  <si>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</si>
  <si>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</si>
  <si>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</si>
  <si>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</si>
  <si>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</si>
  <si>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</si>
  <si>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</si>
  <si>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</si>
  <si>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</si>
  <si>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</si>
  <si>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</si>
  <si>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</si>
  <si>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</si>
  <si>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</si>
  <si>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</si>
  <si>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</si>
  <si>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</si>
  <si>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</si>
  <si>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</si>
  <si>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</si>
  <si>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</si>
  <si>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</si>
  <si>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</si>
  <si>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</si>
  <si>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</si>
  <si>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</si>
  <si>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</si>
  <si>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</si>
  <si>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</si>
  <si>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</si>
  <si>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</si>
  <si>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</si>
  <si>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</si>
  <si>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</si>
  <si>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</si>
  <si>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</si>
  <si>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</si>
  <si>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</si>
  <si>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</si>
  <si>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</si>
  <si>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</si>
  <si>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</si>
  <si>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</si>
  <si>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</si>
  <si>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</si>
  <si>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</si>
  <si>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</si>
  <si>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</si>
  <si>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</si>
  <si>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</si>
  <si>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</si>
  <si>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</si>
  <si>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</si>
  <si>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</si>
  <si>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</si>
  <si>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</si>
  <si>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</si>
  <si>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</si>
  <si>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</si>
  <si>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</si>
  <si>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</si>
  <si>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</si>
  <si>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</si>
  <si>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</si>
  <si>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</si>
  <si>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</si>
  <si>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</si>
  <si>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</si>
  <si>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</si>
  <si>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</si>
  <si>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</si>
  <si>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</si>
  <si>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</si>
  <si>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</si>
  <si>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</si>
  <si>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</si>
  <si>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</si>
  <si>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</si>
  <si>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</si>
  <si>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</si>
  <si>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</si>
  <si>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</si>
  <si>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</si>
  <si>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</si>
  <si>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</si>
  <si>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</si>
  <si>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</si>
  <si>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</si>
  <si>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</si>
  <si>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</si>
  <si>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</si>
  <si>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</si>
  <si>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</si>
  <si>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</si>
  <si>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</si>
  <si>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</si>
  <si>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</si>
  <si>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</si>
  <si>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</si>
  <si>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</si>
  <si>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</si>
  <si>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</si>
  <si>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</si>
  <si>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</si>
  <si>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</si>
  <si>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</si>
  <si>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</si>
  <si>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</si>
  <si>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</si>
  <si>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</si>
  <si>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</si>
  <si>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</si>
  <si>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</si>
  <si>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</si>
  <si>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</si>
  <si>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</si>
  <si>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</si>
  <si>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</si>
  <si>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</si>
  <si>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</si>
  <si>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</si>
  <si>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</si>
  <si>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</si>
  <si>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</si>
  <si>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</si>
  <si>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</si>
  <si>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</si>
  <si>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</si>
  <si>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</si>
  <si>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</si>
  <si>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</si>
  <si>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</si>
  <si>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</si>
  <si>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</si>
  <si>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</si>
  <si>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</si>
  <si>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</si>
  <si>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</si>
  <si>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</si>
  <si>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</si>
  <si>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</si>
  <si>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</si>
  <si>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</si>
  <si>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</si>
  <si>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</si>
  <si>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</si>
  <si>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</si>
  <si>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</si>
  <si>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</si>
  <si>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</si>
  <si>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</si>
  <si>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</si>
  <si>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</si>
  <si>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</si>
  <si>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</si>
  <si>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</si>
  <si>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</si>
  <si>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</si>
  <si>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</si>
  <si>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</si>
  <si>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</si>
  <si>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</si>
  <si>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</si>
  <si>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</si>
  <si>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</si>
  <si>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</si>
  <si>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</si>
  <si>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</si>
  <si>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</si>
  <si>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</si>
  <si>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</si>
  <si>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</si>
  <si>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</si>
  <si>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</si>
  <si>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</si>
  <si>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</si>
  <si>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</si>
  <si>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</si>
  <si>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</si>
  <si>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</si>
  <si>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</si>
  <si>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</si>
  <si>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</si>
  <si>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</si>
  <si>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</si>
  <si>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</si>
  <si>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</si>
  <si>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</si>
  <si>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</si>
  <si>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</si>
  <si>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</si>
  <si>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</si>
  <si>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</si>
  <si>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</si>
  <si>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</si>
  <si>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</si>
  <si>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</si>
  <si>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</si>
  <si>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</si>
  <si>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</si>
  <si>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</si>
  <si>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</si>
  <si>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</si>
  <si>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</si>
  <si>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</si>
  <si>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</si>
  <si>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</si>
  <si>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</si>
  <si>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</si>
  <si>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</si>
  <si>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</si>
  <si>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</si>
  <si>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</si>
  <si>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</si>
  <si>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</si>
  <si>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</si>
  <si>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</si>
  <si>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</si>
  <si>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</si>
  <si>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</si>
  <si>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</si>
  <si>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</si>
  <si>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</si>
  <si>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</si>
  <si>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</si>
  <si>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</si>
  <si>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</si>
  <si>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</si>
  <si>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</si>
  <si>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</si>
  <si>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</si>
  <si>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</si>
  <si>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</si>
  <si>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</si>
  <si>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</si>
  <si>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</si>
  <si>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</si>
  <si>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</si>
  <si>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</si>
  <si>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</si>
  <si>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</si>
  <si>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</si>
  <si>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</si>
  <si>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</si>
  <si>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</si>
  <si>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</si>
  <si>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</si>
  <si>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</si>
  <si>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</si>
  <si>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</si>
  <si>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</si>
  <si>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</si>
  <si>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</si>
  <si>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</si>
  <si>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</si>
  <si>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</si>
  <si>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</si>
  <si>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</si>
  <si>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</si>
  <si>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</si>
  <si>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</si>
  <si>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</si>
  <si>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</si>
  <si>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</si>
  <si>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</si>
  <si>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</si>
  <si>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</si>
  <si>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</si>
  <si>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</si>
  <si>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</si>
  <si>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</si>
  <si>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</si>
  <si>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</si>
  <si>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</si>
  <si>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</si>
  <si>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</si>
  <si>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</si>
  <si>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</si>
  <si>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</si>
  <si>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</si>
  <si>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</si>
  <si>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</si>
  <si>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</si>
  <si>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</si>
  <si>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</si>
  <si>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</si>
  <si>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</si>
  <si>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</si>
  <si>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</si>
  <si>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</si>
  <si>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</si>
  <si>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</si>
  <si>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</si>
  <si>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</si>
  <si>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</si>
  <si>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</si>
  <si>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</si>
  <si>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</si>
  <si>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</si>
  <si>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</si>
  <si>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</si>
  <si>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</si>
  <si>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</si>
  <si>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</si>
  <si>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</si>
  <si>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</si>
  <si>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</si>
  <si>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</si>
  <si>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</si>
  <si>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</si>
  <si>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</si>
  <si>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</si>
  <si>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</si>
  <si>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</si>
  <si>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</si>
  <si>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</si>
  <si>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</si>
  <si>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</si>
  <si>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</si>
  <si>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</si>
  <si>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</si>
  <si>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</si>
  <si>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</si>
  <si>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</si>
  <si>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</si>
  <si>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</si>
  <si>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</si>
  <si>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</si>
  <si>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</si>
  <si>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</si>
  <si>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</si>
  <si>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</si>
  <si>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</si>
  <si>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</si>
  <si>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</si>
  <si>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</si>
  <si>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</si>
  <si>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</si>
  <si>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</si>
  <si>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</si>
  <si>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</si>
  <si>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</si>
  <si>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</si>
  <si>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</si>
  <si>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</si>
  <si>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</si>
  <si>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</si>
  <si>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</si>
  <si>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</si>
  <si>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</si>
  <si>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</si>
  <si>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</si>
  <si>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</si>
  <si>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</si>
  <si>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</si>
  <si>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</si>
  <si>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</si>
  <si>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</si>
  <si>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</si>
  <si>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</si>
  <si>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</si>
  <si>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</si>
  <si>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</si>
  <si>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</si>
  <si>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</si>
  <si>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</si>
  <si>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</si>
  <si>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</si>
  <si>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</si>
  <si>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</si>
  <si>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</si>
  <si>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</si>
  <si>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</si>
  <si>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</si>
  <si>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</si>
  <si>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</si>
  <si>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</si>
  <si>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</si>
  <si>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</si>
  <si>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</si>
  <si>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</si>
  <si>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</si>
  <si>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</si>
  <si>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</si>
  <si>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</si>
  <si>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</si>
  <si>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</si>
  <si>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</si>
  <si>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</si>
  <si>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</si>
  <si>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</si>
  <si>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</si>
  <si>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</si>
  <si>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</si>
  <si>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</si>
  <si>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</si>
  <si>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</si>
  <si>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</si>
  <si>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</si>
  <si>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</si>
  <si>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</si>
  <si>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</si>
  <si>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</si>
  <si>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</si>
  <si>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</si>
  <si>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</si>
  <si>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</si>
  <si>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</si>
  <si>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</si>
  <si>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</si>
  <si>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</si>
  <si>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</si>
  <si>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</si>
  <si>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</si>
  <si>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</si>
  <si>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</si>
  <si>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</si>
  <si>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</si>
  <si>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</si>
  <si>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</si>
  <si>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</si>
  <si>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</si>
  <si>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</si>
  <si>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</si>
  <si>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</si>
  <si>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</si>
  <si>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</si>
  <si>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</si>
  <si>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</si>
  <si>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</si>
  <si>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</si>
  <si>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</si>
  <si>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</si>
  <si>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</si>
  <si>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</si>
  <si>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</si>
  <si>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</si>
  <si>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</si>
  <si>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</si>
  <si>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</si>
  <si>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</si>
  <si>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</si>
  <si>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</si>
  <si>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</si>
  <si>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</si>
  <si>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</si>
  <si>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</si>
  <si>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</si>
  <si>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</si>
  <si>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</si>
  <si>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</si>
  <si>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</si>
  <si>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</si>
  <si>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</si>
  <si>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</si>
  <si>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</si>
  <si>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</si>
  <si>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</si>
  <si>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</si>
  <si>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</si>
  <si>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</si>
  <si>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</si>
  <si>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</si>
  <si>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</si>
  <si>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</si>
  <si>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</si>
  <si>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</si>
  <si>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</si>
  <si>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</si>
  <si>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</si>
  <si>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</si>
  <si>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</si>
  <si>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</si>
  <si>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</si>
  <si>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</si>
  <si>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</si>
  <si>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</si>
  <si>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</si>
  <si>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</si>
  <si>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</si>
  <si>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</si>
  <si>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</si>
  <si>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</si>
  <si>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</si>
  <si>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</si>
  <si>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</si>
  <si>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</si>
  <si>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</si>
  <si>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</si>
  <si>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</si>
  <si>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</si>
  <si>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</si>
  <si>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</si>
  <si>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</si>
  <si>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</si>
  <si>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</si>
  <si>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</si>
  <si>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</si>
  <si>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</si>
  <si>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</si>
  <si>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</si>
  <si>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</si>
  <si>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</si>
  <si>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</si>
  <si>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</si>
  <si>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</si>
  <si>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</si>
  <si>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</si>
  <si>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</si>
  <si>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</si>
  <si>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</si>
  <si>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</si>
  <si>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</si>
  <si>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</si>
  <si>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</si>
  <si>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</si>
  <si>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</si>
  <si>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</si>
  <si>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</si>
  <si>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</si>
  <si>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</si>
  <si>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</si>
  <si>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</si>
  <si>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</si>
  <si>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</si>
  <si>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</si>
  <si>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</si>
  <si>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</si>
  <si>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</si>
  <si>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</si>
  <si>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</si>
  <si>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</si>
  <si>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</si>
  <si>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</si>
  <si>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</si>
  <si>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</si>
  <si>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</si>
  <si>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</si>
  <si>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</si>
  <si>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</si>
  <si>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</si>
  <si>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</si>
  <si>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</si>
  <si>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</si>
  <si>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</si>
  <si>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</si>
  <si>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</si>
  <si>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</si>
  <si>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</si>
  <si>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</si>
  <si>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</si>
  <si>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</si>
  <si>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</si>
  <si>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</si>
  <si>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</si>
  <si>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</si>
  <si>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</si>
  <si>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</si>
  <si>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</si>
  <si>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</si>
  <si>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</si>
  <si>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</si>
  <si>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</si>
  <si>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</si>
  <si>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</si>
  <si>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</si>
  <si>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</si>
  <si>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</si>
  <si>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</si>
  <si>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</si>
  <si>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</si>
  <si>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</si>
  <si>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</si>
  <si>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</si>
  <si>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</si>
  <si>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</si>
  <si>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</si>
  <si>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</si>
  <si>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</si>
  <si>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</si>
  <si>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</si>
  <si>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</si>
  <si>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</si>
  <si>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</si>
  <si>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</si>
  <si>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</si>
  <si>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</si>
  <si>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</si>
  <si>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</si>
  <si>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</si>
  <si>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</si>
  <si>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</si>
  <si>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</si>
  <si>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</si>
  <si>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</si>
  <si>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</si>
  <si>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</si>
  <si>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</si>
  <si>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</si>
  <si>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</si>
  <si>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</si>
  <si>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</si>
  <si>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</si>
  <si>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</si>
  <si>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</si>
  <si>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</si>
  <si>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</si>
  <si>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</si>
  <si>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</si>
  <si>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</si>
  <si>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</si>
  <si>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</si>
  <si>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</si>
  <si>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</si>
  <si>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</si>
  <si>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</si>
  <si>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</si>
  <si>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</si>
  <si>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</si>
  <si>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</si>
  <si>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</si>
  <si>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</si>
  <si>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</si>
  <si>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</si>
  <si>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</si>
  <si>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</si>
  <si>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</si>
  <si>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</si>
  <si>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</si>
  <si>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</si>
  <si>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</si>
  <si>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</si>
  <si>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</si>
  <si>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</si>
  <si>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</si>
  <si>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</si>
  <si>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</si>
  <si>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</si>
  <si>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</si>
  <si>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</si>
  <si>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</si>
  <si>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</si>
  <si>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</si>
  <si>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</si>
  <si>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</si>
  <si>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</si>
  <si>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</si>
  <si>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</si>
  <si>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</si>
  <si>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</si>
  <si>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</si>
  <si>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</si>
  <si>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</si>
  <si>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</si>
  <si>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</si>
  <si>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</si>
  <si>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</si>
  <si>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</si>
  <si>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</si>
  <si>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</si>
  <si>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</si>
  <si>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</si>
  <si>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</si>
  <si>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</si>
  <si>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</si>
  <si>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</si>
  <si>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</si>
  <si>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</si>
  <si>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</si>
  <si>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</si>
  <si>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</si>
  <si>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</si>
  <si>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</si>
  <si>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</si>
  <si>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</si>
  <si>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</si>
  <si>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</si>
  <si>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</si>
  <si>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</si>
  <si>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</si>
  <si>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</si>
  <si>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</si>
  <si>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</si>
  <si>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</si>
  <si>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</si>
  <si>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</si>
  <si>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</si>
  <si>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</si>
  <si>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</si>
  <si>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</si>
  <si>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</si>
  <si>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</si>
  <si>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</si>
  <si>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</si>
  <si>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</si>
  <si>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</si>
  <si>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</si>
  <si>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</si>
  <si>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</si>
  <si>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</si>
  <si>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</si>
  <si>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</si>
  <si>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</si>
  <si>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</si>
  <si>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</si>
  <si>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</si>
  <si>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</si>
  <si>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</si>
  <si>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</si>
  <si>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</si>
  <si>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</si>
  <si>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</si>
  <si>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</si>
  <si>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</si>
  <si>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</si>
  <si>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</si>
  <si>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</si>
  <si>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</si>
  <si>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</si>
  <si>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</si>
  <si>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</si>
  <si>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</si>
  <si>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</si>
  <si>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</si>
  <si>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</si>
  <si>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</si>
  <si>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</si>
  <si>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</si>
  <si>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</si>
  <si>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</si>
  <si>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</si>
  <si>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</si>
  <si>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</si>
  <si>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</si>
  <si>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</si>
  <si>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</si>
  <si>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</si>
  <si>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</si>
  <si>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</si>
  <si>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</si>
  <si>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</si>
  <si>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</si>
  <si>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</si>
  <si>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</si>
  <si>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</si>
  <si>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</si>
  <si>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</si>
  <si>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</si>
  <si>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</si>
  <si>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</si>
  <si>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</si>
  <si>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</si>
  <si>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</si>
  <si>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</si>
  <si>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</si>
  <si>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</si>
  <si>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</si>
  <si>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</si>
  <si>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</si>
  <si>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</si>
  <si>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</si>
  <si>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</si>
  <si>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</si>
  <si>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</si>
  <si>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</si>
  <si>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</si>
  <si>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</si>
  <si>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</si>
  <si>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</si>
  <si>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</si>
  <si>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</si>
  <si>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</si>
  <si>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</si>
  <si>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</si>
  <si>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</si>
  <si>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</si>
  <si>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</si>
  <si>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</si>
  <si>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</si>
  <si>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</si>
  <si>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</si>
  <si>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</si>
  <si>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</si>
  <si>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</si>
  <si>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</si>
  <si>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</si>
  <si>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</si>
  <si>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</si>
  <si>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</si>
  <si>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</si>
  <si>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</si>
  <si>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</si>
  <si>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</si>
  <si>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</si>
  <si>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</si>
  <si>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</si>
  <si>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</si>
  <si>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</si>
  <si>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</si>
  <si>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</si>
  <si>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</si>
  <si>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</si>
  <si>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</si>
  <si>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</si>
  <si>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</si>
  <si>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</si>
  <si>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</si>
  <si>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</si>
  <si>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</si>
  <si>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</si>
  <si>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</si>
  <si>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</si>
  <si>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</si>
  <si>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</si>
  <si>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</si>
  <si>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</si>
  <si>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</si>
  <si>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</si>
  <si>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</si>
  <si>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</si>
  <si>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</si>
  <si>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</si>
  <si>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</si>
  <si>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</si>
  <si>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</si>
  <si>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</si>
  <si>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</si>
  <si>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</si>
  <si>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</si>
  <si>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</si>
  <si>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</si>
  <si>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</si>
  <si>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</si>
  <si>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</si>
  <si>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</si>
  <si>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</si>
  <si>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</si>
  <si>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</si>
  <si>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</si>
  <si>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</si>
  <si>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</si>
  <si>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</si>
  <si>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</si>
  <si>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</si>
  <si>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</si>
  <si>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</si>
  <si>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</si>
  <si>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</si>
  <si>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</si>
  <si>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</si>
  <si>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</si>
  <si>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</si>
  <si>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</si>
  <si>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</si>
  <si>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</si>
  <si>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</si>
  <si>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</si>
  <si>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</si>
  <si>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</si>
  <si>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</si>
  <si>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</si>
  <si>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</si>
  <si>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</si>
  <si>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</si>
  <si>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</si>
  <si>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</si>
  <si>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</si>
  <si>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</si>
  <si>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</si>
  <si>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</si>
  <si>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</si>
  <si>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</si>
  <si>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</si>
  <si>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</si>
  <si>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</si>
  <si>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</si>
  <si>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</si>
  <si>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</si>
  <si>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</si>
  <si>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</si>
  <si>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</si>
  <si>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</si>
  <si>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</si>
  <si>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</si>
  <si>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</si>
  <si>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</si>
  <si>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</si>
  <si>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</si>
  <si>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</si>
  <si>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</si>
  <si>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</si>
  <si>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</si>
  <si>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</si>
  <si>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</si>
  <si>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</si>
  <si>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</si>
  <si>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</si>
  <si>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</si>
  <si>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</si>
  <si>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</si>
  <si>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</si>
  <si>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</si>
  <si>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</si>
  <si>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</si>
  <si>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</si>
  <si>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</si>
  <si>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</si>
  <si>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</si>
  <si>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</si>
  <si>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</si>
  <si>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</si>
  <si>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</si>
  <si>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</si>
  <si>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</si>
  <si>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</si>
  <si>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</si>
  <si>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</si>
  <si>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</si>
  <si>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</si>
  <si>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</si>
  <si>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</si>
  <si>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</si>
  <si>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</si>
  <si>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</si>
  <si>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</si>
  <si>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</si>
  <si>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</si>
  <si>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</si>
  <si>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</si>
  <si>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</si>
  <si>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</si>
  <si>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</si>
  <si>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</si>
  <si>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</si>
  <si>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</si>
  <si>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</si>
  <si>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</si>
  <si>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</si>
  <si>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</si>
  <si>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</si>
  <si>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</si>
  <si>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</si>
  <si>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</si>
  <si>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</si>
  <si>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</si>
  <si>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</si>
  <si>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</si>
  <si>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</si>
  <si>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</si>
  <si>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</si>
  <si>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</si>
  <si>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</si>
  <si>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</si>
  <si>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</si>
  <si>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</si>
  <si>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</si>
  <si>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</si>
  <si>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</si>
  <si>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</si>
  <si>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</si>
  <si>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</si>
  <si>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</si>
  <si>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</si>
  <si>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</si>
  <si>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</si>
  <si>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</si>
  <si>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</si>
  <si>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</si>
  <si>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</si>
  <si>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</si>
  <si>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</si>
  <si>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</si>
  <si>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</si>
  <si>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</si>
  <si>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</si>
  <si>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</si>
  <si>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</si>
  <si>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</si>
  <si>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</si>
  <si>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</si>
  <si>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</si>
  <si>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</si>
  <si>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</si>
  <si>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</si>
  <si>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</si>
  <si>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</si>
  <si>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</si>
  <si>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</si>
  <si>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</si>
  <si>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</si>
  <si>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</si>
  <si>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</si>
  <si>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</si>
  <si>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</si>
  <si>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</si>
  <si>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</si>
  <si>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</si>
  <si>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</si>
  <si>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</si>
  <si>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</si>
  <si>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</si>
  <si>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</si>
  <si>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</si>
  <si>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</si>
  <si>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</si>
  <si>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</si>
  <si>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</si>
  <si>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</si>
  <si>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</si>
  <si>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</si>
  <si>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</si>
  <si>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</si>
  <si>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</si>
  <si>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</si>
  <si>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</si>
  <si>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</si>
  <si>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</si>
  <si>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</si>
  <si>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</si>
  <si>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</si>
  <si>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</si>
  <si>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</si>
  <si>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</si>
  <si>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</si>
  <si>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</si>
  <si>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</si>
  <si>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</si>
  <si>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</si>
  <si>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</si>
  <si>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</si>
  <si>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</si>
  <si>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</si>
  <si>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</si>
  <si>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</si>
  <si>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</si>
  <si>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</si>
  <si>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</si>
  <si>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</si>
  <si>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</si>
  <si>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</si>
  <si>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</si>
  <si>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</si>
  <si>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</si>
  <si>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</si>
  <si>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</si>
  <si>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</si>
  <si>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</si>
  <si>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</si>
  <si>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</si>
  <si>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</si>
  <si>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</si>
  <si>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</si>
  <si>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</si>
  <si>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</si>
  <si>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</si>
  <si>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</si>
  <si>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</si>
  <si>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</si>
  <si>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</si>
  <si>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</si>
  <si>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</si>
  <si>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</si>
  <si>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</si>
  <si>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</si>
  <si>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</si>
  <si>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</si>
  <si>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</si>
  <si>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</si>
  <si>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</si>
  <si>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</si>
  <si>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</si>
  <si>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</si>
  <si>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</si>
  <si>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</si>
  <si>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</si>
  <si>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</si>
  <si>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</si>
  <si>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</si>
  <si>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</si>
  <si>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</si>
  <si>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</si>
  <si>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</si>
  <si>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</si>
  <si>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</si>
  <si>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</si>
  <si>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</si>
  <si>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</si>
  <si>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</si>
  <si>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</si>
  <si>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</si>
  <si>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</si>
  <si>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</si>
  <si>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</si>
  <si>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</si>
  <si>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</si>
  <si>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</si>
  <si>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</si>
  <si>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</si>
  <si>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</si>
  <si>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</si>
  <si>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</si>
  <si>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</si>
  <si>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</si>
  <si>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</si>
  <si>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</si>
  <si>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</si>
  <si>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</si>
  <si>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</si>
  <si>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</si>
  <si>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</si>
  <si>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</si>
  <si>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</si>
  <si>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</si>
  <si>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</si>
  <si>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</si>
  <si>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</si>
  <si>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</si>
  <si>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</si>
  <si>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</si>
  <si>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</si>
  <si>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</si>
  <si>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</si>
  <si>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</si>
  <si>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</si>
  <si>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</si>
  <si>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</si>
  <si>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</si>
  <si>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</si>
  <si>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</si>
  <si>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</si>
  <si>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</si>
  <si>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</si>
  <si>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</si>
  <si>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</si>
  <si>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</si>
  <si>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</si>
  <si>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</si>
  <si>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</si>
  <si>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</si>
  <si>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</si>
  <si>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</si>
  <si>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</si>
  <si>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</si>
  <si>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</si>
  <si>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</si>
  <si>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</si>
  <si>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</si>
  <si>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</si>
  <si>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</si>
  <si>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</si>
  <si>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</si>
  <si>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</si>
  <si>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</si>
  <si>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</si>
  <si>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</si>
  <si>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</si>
  <si>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</si>
  <si>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</si>
  <si>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</si>
  <si>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</si>
  <si>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</si>
  <si>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</si>
  <si>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</si>
  <si>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</si>
  <si>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</si>
  <si>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</si>
  <si>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</si>
  <si>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</si>
  <si>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</si>
  <si>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</si>
  <si>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</si>
  <si>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</si>
  <si>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</si>
  <si>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</si>
  <si>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</si>
  <si>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</si>
  <si>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</si>
  <si>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</si>
  <si>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</si>
  <si>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</si>
  <si>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</si>
  <si>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</si>
  <si>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</si>
  <si>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</si>
  <si>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</si>
  <si>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</si>
  <si>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</si>
  <si>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</si>
  <si>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</si>
  <si>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</si>
  <si>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</si>
  <si>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</si>
  <si>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</si>
  <si>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</si>
  <si>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</si>
  <si>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</si>
  <si>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</si>
  <si>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</si>
  <si>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</si>
  <si>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</si>
  <si>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</si>
  <si>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</si>
  <si>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</si>
  <si>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</si>
  <si>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</si>
  <si>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</si>
  <si>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</si>
  <si>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</si>
  <si>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</si>
  <si>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</si>
  <si>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</si>
  <si>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</si>
  <si>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</si>
  <si>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</si>
  <si>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</si>
  <si>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</si>
  <si>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</si>
  <si>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</si>
  <si>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</si>
  <si>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</si>
  <si>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</si>
  <si>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</si>
  <si>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</si>
  <si>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</si>
  <si>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</si>
  <si>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</si>
  <si>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</si>
  <si>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</si>
  <si>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</si>
  <si>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</si>
  <si>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</si>
  <si>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</si>
  <si>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</si>
  <si>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</si>
  <si>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</si>
  <si>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</si>
  <si>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</si>
  <si>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</si>
  <si>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</si>
  <si>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</si>
  <si>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</si>
  <si>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</si>
  <si>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</si>
  <si>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</si>
  <si>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</si>
  <si>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</si>
  <si>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</si>
  <si>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</si>
  <si>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</si>
  <si>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</si>
  <si>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</si>
  <si>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</si>
  <si>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</si>
  <si>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</si>
  <si>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</si>
  <si>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</si>
  <si>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</si>
  <si>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</si>
  <si>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</si>
  <si>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</si>
  <si>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</si>
  <si>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</si>
  <si>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</si>
  <si>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</si>
  <si>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</si>
  <si>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</si>
  <si>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</si>
  <si>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</si>
  <si>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</si>
  <si>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</si>
  <si>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</si>
  <si>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</si>
  <si>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</si>
  <si>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</si>
  <si>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</si>
  <si>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</si>
  <si>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</si>
  <si>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</si>
  <si>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</si>
  <si>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</si>
  <si>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</si>
  <si>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</si>
  <si>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</si>
  <si>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</si>
  <si>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</si>
  <si>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</si>
  <si>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</si>
  <si>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</si>
  <si>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</si>
  <si>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</si>
  <si>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</si>
  <si>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</si>
  <si>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</si>
  <si>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</si>
  <si>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</si>
  <si>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</si>
  <si>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</si>
  <si>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</si>
  <si>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</si>
  <si>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</si>
  <si>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</si>
  <si>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</si>
  <si>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</si>
  <si>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</si>
  <si>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</si>
  <si>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</si>
  <si>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</si>
  <si>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</si>
  <si>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</si>
  <si>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</si>
  <si>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</si>
  <si>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</si>
  <si>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</si>
  <si>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</si>
  <si>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</si>
  <si>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</si>
  <si>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</si>
  <si>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</si>
  <si>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</si>
  <si>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</si>
  <si>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</si>
  <si>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</si>
  <si>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</si>
  <si>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</si>
  <si>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</si>
  <si>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</si>
  <si>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</si>
  <si>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</si>
  <si>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</si>
  <si>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</si>
  <si>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</si>
  <si>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</si>
  <si>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</si>
  <si>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</si>
  <si>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</si>
  <si>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</si>
  <si>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</si>
  <si>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</si>
  <si>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</si>
  <si>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</si>
  <si>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</si>
  <si>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</si>
  <si>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</si>
  <si>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</si>
  <si>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</si>
  <si>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</si>
  <si>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</si>
  <si>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</si>
  <si>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</si>
  <si>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</si>
  <si>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</si>
  <si>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</si>
  <si>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</si>
  <si>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</si>
  <si>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</si>
  <si>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</si>
  <si>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</si>
  <si>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</si>
  <si>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</si>
  <si>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</si>
  <si>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</si>
  <si>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</si>
  <si>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</si>
  <si>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</si>
  <si>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</si>
  <si>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</si>
  <si>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</si>
  <si>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</si>
  <si>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</si>
  <si>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</si>
  <si>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</si>
  <si>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</si>
  <si>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</si>
  <si>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</si>
  <si>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</si>
  <si>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</si>
  <si>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</si>
  <si>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</si>
  <si>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</si>
  <si>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</si>
  <si>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</si>
  <si>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</si>
  <si>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</si>
  <si>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</si>
  <si>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</si>
  <si>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</si>
  <si>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</si>
  <si>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</si>
  <si>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</si>
  <si>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</si>
  <si>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</si>
  <si>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</si>
  <si>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</si>
  <si>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</si>
  <si>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</si>
  <si>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</si>
  <si>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</si>
  <si>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</si>
  <si>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</si>
  <si>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</si>
  <si>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</si>
  <si>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</si>
  <si>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</si>
  <si>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</si>
  <si>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</si>
  <si>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</si>
  <si>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</si>
  <si>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</si>
  <si>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</si>
  <si>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</si>
  <si>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</si>
  <si>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</si>
  <si>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</si>
  <si>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</si>
  <si>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</si>
  <si>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</si>
  <si>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</si>
  <si>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</si>
  <si>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</si>
  <si>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</si>
  <si>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</si>
  <si>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</si>
  <si>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</si>
  <si>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</si>
  <si>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</si>
  <si>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</si>
  <si>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</si>
  <si>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</si>
  <si>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</si>
  <si>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</si>
  <si>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</si>
  <si>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</si>
  <si>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</si>
  <si>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</si>
  <si>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</si>
  <si>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</si>
  <si>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</si>
  <si>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</si>
  <si>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</si>
  <si>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</si>
  <si>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</si>
  <si>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</si>
  <si>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</si>
  <si>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</si>
  <si>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</si>
  <si>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</si>
  <si>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</si>
  <si>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</si>
  <si>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</si>
  <si>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</si>
  <si>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</si>
  <si>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</si>
  <si>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</si>
  <si>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</si>
  <si>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</si>
  <si>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</si>
  <si>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</si>
  <si>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</si>
  <si>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</si>
  <si>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</si>
  <si>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</si>
  <si>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</si>
  <si>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</si>
  <si>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</si>
  <si>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</si>
  <si>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</si>
  <si>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</si>
  <si>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</si>
  <si>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</si>
  <si>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</si>
  <si>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</si>
  <si>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</si>
  <si>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</si>
  <si>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</si>
  <si>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</si>
  <si>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</si>
  <si>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</si>
  <si>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</si>
  <si>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</si>
  <si>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</si>
  <si>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</si>
  <si>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</si>
  <si>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</si>
  <si>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</si>
  <si>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</si>
  <si>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</si>
  <si>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</si>
  <si>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</si>
  <si>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</si>
  <si>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</si>
  <si>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</si>
  <si>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</si>
  <si>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</si>
  <si>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</si>
  <si>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</si>
  <si>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</si>
  <si>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</si>
  <si>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</si>
  <si>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</si>
  <si>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</si>
  <si>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</si>
  <si>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</si>
  <si>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</si>
  <si>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</si>
  <si>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</si>
  <si>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</si>
  <si>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</si>
  <si>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</si>
  <si>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</si>
  <si>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</si>
  <si>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</si>
  <si>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</si>
  <si>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</si>
  <si>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</si>
  <si>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</si>
  <si>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</si>
  <si>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</si>
  <si>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</si>
  <si>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</si>
  <si>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</si>
  <si>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</si>
  <si>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</si>
  <si>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</si>
  <si>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</si>
  <si>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</si>
  <si>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</si>
  <si>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</si>
  <si>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</si>
  <si>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</si>
  <si>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</si>
  <si>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</si>
  <si>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</si>
  <si>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</si>
  <si>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</si>
  <si>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</si>
  <si>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</si>
  <si>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</si>
  <si>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</si>
  <si>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</si>
  <si>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</si>
  <si>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</si>
  <si>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</si>
  <si>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</si>
  <si>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</si>
  <si>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</si>
  <si>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</si>
  <si>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</si>
  <si>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</si>
  <si>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</si>
  <si>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</si>
  <si>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</si>
  <si>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</si>
  <si>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</si>
  <si>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</si>
  <si>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</si>
  <si>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</si>
  <si>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</si>
  <si>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</si>
  <si>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</si>
  <si>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</si>
  <si>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</si>
  <si>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</si>
  <si>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</si>
  <si>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</si>
  <si>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</si>
  <si>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</si>
  <si>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</si>
  <si>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</si>
  <si>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</si>
  <si>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</si>
  <si>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</si>
  <si>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</si>
  <si>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</si>
  <si>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</si>
  <si>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</si>
  <si>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</si>
  <si>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</si>
  <si>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</si>
  <si>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</si>
  <si>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</si>
  <si>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</si>
  <si>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</si>
  <si>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</si>
  <si>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</si>
  <si>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</si>
  <si>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</si>
  <si>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</si>
  <si>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</si>
  <si>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</si>
  <si>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</si>
  <si>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</si>
  <si>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</si>
  <si>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</si>
  <si>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</si>
  <si>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</si>
  <si>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</si>
  <si>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</si>
  <si>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</si>
  <si>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</si>
  <si>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</si>
  <si>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</si>
  <si>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</si>
  <si>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</si>
  <si>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</si>
  <si>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</si>
  <si>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</si>
  <si>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</si>
  <si>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</si>
  <si>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</si>
  <si>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</si>
  <si>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</si>
  <si>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</si>
  <si>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</si>
  <si>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</si>
  <si>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</si>
  <si>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</si>
  <si>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</si>
  <si>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</si>
  <si>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</si>
  <si>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</si>
  <si>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</si>
  <si>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</si>
  <si>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</si>
  <si>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</si>
  <si>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</si>
  <si>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</si>
  <si>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</si>
  <si>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</si>
  <si>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</si>
  <si>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</si>
  <si>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</si>
  <si>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</si>
  <si>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</si>
  <si>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</si>
  <si>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</si>
  <si>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</si>
  <si>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</si>
  <si>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</si>
  <si>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</si>
  <si>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</si>
  <si>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</si>
  <si>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</si>
  <si>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</si>
  <si>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</si>
  <si>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</si>
  <si>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</si>
  <si>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</si>
  <si>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</si>
  <si>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</si>
  <si>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</si>
  <si>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</si>
  <si>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</si>
  <si>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</si>
  <si>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</si>
  <si>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</si>
  <si>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</si>
  <si>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</si>
  <si>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</si>
  <si>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</si>
  <si>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</si>
  <si>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</si>
  <si>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on the way need 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</si>
</sst>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316.80233159722411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45979.75075752315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45979.75075752315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45979.75075752315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45979.75075752315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45979.75075752315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45979.75075752315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45979.75075752315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45979.75075752315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45979.75075752315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45979.75075752315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45979.75075752315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45979.75075752315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45979.75075752315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45979.75075752315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45979.75075752315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45979.75075752315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45979.75075752315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45979.75075752315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45979.75075752315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45979.75075752315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45979.75075752315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45979.75075752315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45979.75075752315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45979.75075752315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45979.75075752315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45979.75075752315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45979.75075752315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45979.75075752315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45979.75075752315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45979.75075752315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45979.75075752315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45979.75075752315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45979.75075752315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45979.75075752315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45979.75075752315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45979.75075752315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45979.75075752315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45979.75075752315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45979.75075752315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45979.75075752315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45979.75075752315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45979.75075752315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45979.75075752315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45979.75075752315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45979.75075752315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45979.75075752315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45979.75075752315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45979.75075752315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45979.75075752315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45979.75075752315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45979.75075752315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45979.75075752315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45979.75075752315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45979.75075752315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45979.75075752315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45979.75075752315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45979.75075752315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45979.75075752315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45979.75075752315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45979.75075752315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45979.75075752315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45979.75075752315</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5194FF9-4EF3-4726-B9AA-389AE4EB7889}"/>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154.75091956018878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40" t="str">
        <f>IFERROR(VLOOKUP(D4,DB!A:K,11,0),"")</f>
        <v/>
      </c>
      <c r="C4" s="18"/>
      <c r="D4" s="18"/>
      <c r="E4" s="102"/>
      <c r="F4" s="103"/>
      <c r="G4" s="104">
        <f ca="1">IFERROR(NOW()-F4,"-")</f>
        <v>45979.750757060188</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45979.750757060188</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45979.75075752315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45979.75075752315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45979.75075752315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45979.75075752315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45979.75075752315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45979.75075752315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45979.75075752315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45979.75075752315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45979.75075752315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45979.75075752315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45979.75075752315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45979.75075752315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45979.75075752315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45979.75075752315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45979.75075752315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45979.75075752315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45979.75075752315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45979.75075752315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45979.75075752315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45979.75075752315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45979.75075752315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45979.75075752315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45979.75075752315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45979.75075752315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45979.75075752315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45979.75075752315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45979.75075752315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45979.75075752315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45979.75075752315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45979.75075752315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45979.75075752315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45979.75075752315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45979.75075752315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45979.75075752315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45979.75075752315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45979.75075752315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45979.75075752315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45979.75075752315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45979.75075752315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45979.75075752315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45979.75075752315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45979.75075752315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45979.75075752315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45979.75075752315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45979.75075752315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45979.75075752315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45979.75075752315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45979.75075752315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45979.75075752315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45979.75075752315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45979.75075752315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45979.75075752315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45979.75075752315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45979.75075752315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45979.75075752315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45979.75075752315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45979.75075752315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45979.75075752315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45979.75075752315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45979.75075752315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45979.75075752315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45979.75075752315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45979.75075752315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45979.75075752315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45979.75075752315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45979.75075752315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45979.75075752315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45979.75075752315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45979.75075752315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45979.75075752315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45979.75075752315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45979.75075752315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45979.75075752315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45979.75075752315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45979.75075752315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45979.75075752315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45979.75075752315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45979.75075752315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45979.75075752315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45979.75075752315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45979.75075752315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45979.75075752315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45979.75075752315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45979.75075752315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45979.75075752315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45979.75075752315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45979.75075752315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45979.75075752315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45979.75075752315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45979.75075752315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45979.75075752315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45979.75075752315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45979.75075752315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45979.75075752315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45979.75075752315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45979.75075752315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45979.75075752315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45979.75075752315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45979.75075752315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45979.75075752315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45979.75075752315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45979.75075752315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45979.75075752315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45979.75075752315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45979.75075752315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45979.75075752315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45979.75075752315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45979.75075752315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45979.75075752315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45979.75075752315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45979.75075752315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45979.75075752315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45979.75075752315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45979.75075752315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45979.75075752315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45979.75075752315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45979.75075752315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45979.75075752315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45979.75075752315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45979.75075752315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45979.75075752315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45979.75075752315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45979.75075752315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45979.75075752315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45979.75075752315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45979.75075752315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45979.75075752315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45979.75075752315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45979.75075752315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45979.75075752315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45979.75075752315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45979.75075752315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45979.75075752315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45979.75075752315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45979.75075752315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45979.75075752315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45979.75075752315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45979.75075752315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45979.75075752315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45979.75075752315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45979.75075752315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45979.75075752315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45979.75075752315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45979.75075752315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45979.75075752315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45979.75075752315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45979.75075752315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45979.75075752315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45979.75075752315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45979.75075752315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45979.75075752315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45979.75075752315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45979.75075752315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45979.75075752315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45979.75075752315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45979.75075752315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45979.75075752315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45979.75075752315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45979.75075752315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45979.75075752315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45979.75075752315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45979.75075752315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45979.75075752315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45979.75075752315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45979.75075752315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45979.75075752315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45979.75075752315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45979.75075752315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45979.75075752315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45979.75075752315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45979.75075752315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45979.75075752315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45979.75075752315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45979.75075752315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45979.75075752315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45979.75075752315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45979.75075752315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45979.75075752315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45979.75075752315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45979.75075752315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45979.75075752315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45979.75075752315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45979.75075752315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45979.75075752315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45979.75075752315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45979.75075752315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45979.75075752315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45979.75075752315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45979.75075752315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45979.75075752315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45979.75075752315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45979.75075752315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45979.75075752315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45979.75075752315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45979.75075752315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45979.75075752315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45979.75075752315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45979.75075752315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45979.75075752315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45979.75075752315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45979.75075752315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45979.75075752315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45979.75075752315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45979.75075752315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45979.75075752315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45979.75075752315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45979.75075752315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45979.75075752315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45979.75075752315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45979.75075752315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45979.75075752315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45979.75075752315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45979.75075752315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45979.75075752315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45979.75075752315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45979.75075752315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45979.75075752315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45979.75075752315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45979.75075752315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45979.75075752315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45979.75075752315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45979.75075752315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45979.75075752315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45979.75075752315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45979.75075752315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45979.75075752315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45979.75075752315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45979.75075752315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45979.75075752315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45979.75075752315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45979.75075752315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45979.75075752315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45979.75075752315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45979.75075752315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45979.75075752315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45979.75075752315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45979.75075752315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45979.75075752315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45979.75075752315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45979.75075752315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45979.75075752315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45979.75075752315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45979.75075752315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45979.75075752315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45979.75075752315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45979.75075752315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45979.75075752315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45979.75075752315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45979.75075752315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45979.75075752315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45979.75075752315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45979.75075752315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45979.75075752315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45979.75075752315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45979.75075752315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45979.75075752315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45979.75075752315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45979.75075752315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45979.75075752315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45979.75075752315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45979.75075752315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45979.75075752315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45979.75075752315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45979.75075752315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45979.75075752315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45979.75075752315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45979.75075752315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45979.75075752315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45979.75075752315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45979.75075752315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45979.75075752315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45979.75075752315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45979.75075752315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45979.75075752315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45979.75075752315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45979.75075752315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45979.75075752315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45979.75075752315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45979.75075752315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45979.75075752315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45979.75075752315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45979.75075752315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45979.75075752315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45979.75075752315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45979.75075752315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45979.75075752315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45979.75075752315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45979.75075752315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45979.75075752315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45979.75075752315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45979.75075752315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45979.75075752315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45979.75075752315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45979.75075752315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45979.75075752315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45979.75075752315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45979.75075752315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45979.75075752315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45979.75075752315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45979.75075752315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45979.75075752315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45979.75075752315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45979.75075752315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45979.75075752315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45979.75075752315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45979.75075752315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45979.75075752315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45979.75075752315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45979.75075752315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45979.75075752315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45979.75075752315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45979.75075752315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45979.75075752315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45979.75075752315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45979.75075752315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45979.75075752315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45979.75075752315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45979.75075752315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45979.75075752315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45979.75075752315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45979.75075752315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45979.75075752315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45979.75075752315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45979.75075752315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45979.75075752315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45979.75075752315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45979.75075752315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45979.75075752315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45979.75075752315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45979.75075752315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45979.75075752315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45979.75075752315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45979.75075752315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45979.75075752315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45979.75075752315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45979.75075752315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45979.75075752315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45979.75075752315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45979.75075752315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45979.75075752315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45979.75075752315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45979.75075752315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45979.75075752315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45979.75075752315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45979.75075752315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45979.75075752315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45979.75075752315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45979.75075752315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45979.75075752315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45979.75075752315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45979.75075752315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45979.75075752315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45979.75075752315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45979.75075752315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45979.75075752315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45979.75075752315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45979.75075752315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45979.75075752315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45979.75075752315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45979.75075752315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45979.75075752315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45979.75075752315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45979.75075752315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45979.75075752315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45979.75075752315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45979.75075752315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45979.75075752315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45979.75075752315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45979.75075752315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45979.75075752315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45979.75075752315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45979.75075752315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45979.75075752315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45979.75075752315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45979.75075752315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45979.75075752315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45979.75075752315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45979.75075752315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45979.75075752315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45979.75075752315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45979.75075752315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45979.75075752315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45979.75075752315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45979.75075752315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45979.75075752315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45979.75075752315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45979.75075752315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45979.75075752315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45979.75075752315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45979.75075752315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45979.75075752315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45979.75075752315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45979.75075752315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45979.75075752315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45979.75075752315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45979.75075752315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45979.75075752315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45979.75075752315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45979.75075752315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45979.75075752315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45979.75075752315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45979.75075752315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45979.75075752315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45979.75075752315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45979.75075752315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45979.75075752315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45979.75075752315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45979.75075752315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45979.75075752315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45979.75075752315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45979.75075752315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45979.75075752315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45979.75075752315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45979.75075752315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45979.75075752315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45979.75075752315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45979.75075752315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45979.75075752315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45979.75075752315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45979.75075752315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45979.75075752315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45979.75075752315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45979.75075752315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45979.75075752315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45979.75075752315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45979.75075752315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45979.75075752315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45979.75075752315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45979.75075752315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45979.75075752315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45979.75075752315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45979.75075752315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45979.75075752315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45979.75075752315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45979.75075752315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45979.75075752315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45979.75075752315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45979.75075752315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45979.75075752315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45979.75075752315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45979.75075752315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45979.75075752315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45979.75075752315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45979.75075752315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45979.75075752315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45979.75075752315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45979.75075752315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45979.75075752315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45979.75075752315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45979.75075752315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45979.75075752315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45979.75075752315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45979.75075752315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45979.75075752315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45979.75075752315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45979.75075752315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45979.75075752315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45979.75075752315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45979.75075752315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45979.75075752315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45979.75075752315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45979.75075752315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45979.75075752315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45979.75075752315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45979.75075752315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45979.75075752315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45979.75075752315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45979.75075752315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45979.75075752315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45979.75075752315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45979.75075752315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45979.75075752315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45979.75075752315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45979.75075752315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45979.75075752315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45979.75075752315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45979.75075752315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45979.75075752315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45979.75075752315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45979.75075752315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45979.75075752315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45979.75075752315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45979.75075752315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45979.75075752315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45979.75075752315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45979.75075752315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45979.75075752315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45979.75075752315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45979.75075752315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45979.75075752315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45979.75075752315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45979.75075752315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45979.75075752315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45979.75075752315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45979.75075752315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45979.75075752315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45979.75075752315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45979.75075752315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45979.75075752315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45979.75075752315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45979.75075752315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45979.75075752315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45979.75075752315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45979.75075752315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45979.75075752315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45979.75075752315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45979.75075752315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45979.75075752315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45979.75075752315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45979.75075752315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45979.75075752315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45979.75075752315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45979.75075752315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45979.75075752315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45979.75075752315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45979.75075752315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45979.75075752315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45979.75075752315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45979.75075752315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45979.75075752315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45979.75075752315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45979.75075752315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45979.75075752315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45979.75075752315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45979.75075752315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45979.75075752315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45979.75075752315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45979.75075752315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45979.75075752315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45979.75075752315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45979.75075752315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45979.75075752315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45979.75075752315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45979.75075752315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45979.75075752315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45979.75075752315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45979.75075752315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45979.75075752315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45979.75075752315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45979.75075752315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45979.75075752315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45979.75075752315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45979.75075752315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45979.75075752315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45979.75075752315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45979.75075752315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45979.75075752315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45979.75075752315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45979.75075752315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45979.75075752315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45979.75075752315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45979.75075752315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45979.75075752315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45979.75075752315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45979.75075752315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45979.75075752315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45979.75075752315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45979.75075752315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45979.75075752315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45979.75075752315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45979.75075752315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45979.75075752315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45979.75075752315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45979.75075752315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45979.75075752315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45979.75075752315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45979.75075752315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45979.75075752315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45979.75075752315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45979.75075752315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45979.75075752315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45979.75075752315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45979.75075752315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45979.75075752315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45979.75075752315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45979.75075752315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45979.75075752315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45979.75075752315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45979.75075752315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45979.75075752315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45979.75075752315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45979.75075752315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45979.75075752315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45979.75075752315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45979.75075752315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45979.75075752315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45979.75075752315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45979.75075752315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45979.75075752315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45979.75075752315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45979.75075752315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45979.75075752315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45979.75075752315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45979.75075752315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45979.75075752315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45979.75075752315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45979.75075752315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45979.75075752315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45979.75075752315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45979.75075752315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45979.75075752315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45979.75075752315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45979.75075752315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45979.75075752315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45979.75075752315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45979.75075752315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45979.75075752315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45979.75075752315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45979.75075752315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45979.75075752315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45979.75075752315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45979.75075752315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45979.75075752315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45979.75075752315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45979.75075752315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45979.75075752315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45979.75075752315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45979.75075752315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45979.75075752315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45979.75075752315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45979.75075752315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45979.75075752315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45979.75075752315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45979.75075752315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45979.75075752315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45979.75075752315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45979.75075752315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45979.75075752315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45979.75075752315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45979.75075752315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45979.75075752315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45979.75075752315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45979.75075752315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45979.75075752315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45979.75075752315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45979.75075752315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45979.75075752315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45979.75075752315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45979.75075752315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45979.75075752315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45979.75075752315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45979.75075752315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45979.75075752315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45979.75075752315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45979.75075752315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45979.75075752315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45979.75075752315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45979.75075752315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45979.75075752315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45979.75075752315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45979.75075752315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45979.75075752315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45979.75075752315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45979.75075752315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45979.75075752315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45979.75075752315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45979.75075752315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45979.75075752315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45979.75075752315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45979.75075752315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45979.75075752315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45979.75075752315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45979.75075752315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45979.75075752315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45979.75075752315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45979.75075752315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45979.75075752315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45979.75075752315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45979.75075752315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45979.75075752315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45979.75075752315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45979.75075752315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45979.75075752315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45979.75075752315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45979.75075752315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45979.75075752315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45979.75075752315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45979.75075752315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45979.75075752315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45979.75075752315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45979.75075752315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45979.75075752315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45979.75075752315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45979.75075752315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45979.75075752315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45979.75075752315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45979.75075752315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45979.75075752315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45979.75075752315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45979.75075752315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45979.75075752315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45979.75075752315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45979.75075752315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45979.75075752315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45979.75075752315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45979.75075752315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45979.75075752315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45979.75075752315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45979.75075752315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45979.75075752315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45979.75075752315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45979.75075752315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45979.75075752315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45979.75075752315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45979.75075752315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45979.75075752315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45979.75075752315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45979.75075752315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45979.75075752315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45979.75075752315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45979.75075752315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45979.75075752315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45979.75075752315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45979.75075752315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45979.75075752315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45979.75075752315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45979.75075752315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45979.75075752315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45979.75075752315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45979.75075752315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45979.75075752315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45979.75075752315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45979.75075752315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45979.75075752315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45979.75075752315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45979.75075752315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45979.75075752315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45979.75075752315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45979.75075752315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45979.75075752315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45979.75075752315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45979.75075752315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45979.75075752315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45979.75075752315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45979.75075752315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45979.75075752315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45979.75075752315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45979.75075752315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45979.75075752315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45979.75075752315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45979.75075752315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45979.75075752315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45979.75075752315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45979.75075752315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45979.75075752315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45979.75075752315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45979.75075752315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45979.75075752315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45979.75075752315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45979.75075752315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45979.75075752315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45979.75075752315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45979.75075752315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45979.75075752315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45979.75075752315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45979.75075752315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45979.75075752315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45979.75075752315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45979.75075752315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45979.75075752315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45979.75075752315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45979.75075752315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45979.75075752315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45979.75075752315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45979.75075752315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45979.75075752315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45979.75075752315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45979.75075752315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45979.75075752315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45979.75075752315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45979.75075752315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45979.75075752315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45979.75075752315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45979.75075752315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45979.75075752315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45979.75075752315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45979.75075752315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45979.75075752315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45979.75075752315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45979.75075752315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45979.75075752315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45979.75075752315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45979.75075752315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45979.75075752315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45979.75075752315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45979.75075752315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45979.75075752315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45979.75075752315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45979.75075752315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45979.75075752315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45979.75075752315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45979.75075752315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45979.75075752315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45979.75075752315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45979.75075752315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45979.75075752315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45979.75075752315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45979.75075752315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45979.75075752315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45979.75075752315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45979.75075752315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45979.75075752315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45979.75075752315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45979.75075752315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45979.75075752315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45979.75075752315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45979.75075752315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45979.75075752315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45979.75075752315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45979.75075752315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45979.75075752315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45979.75075752315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45979.75075752315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45979.75075752315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45979.75075752315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45979.75075752315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45979.75075752315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45979.75075752315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45979.75075752315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45979.75075752315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45979.75075752315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45979.75075752315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45979.75075752315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45979.75075752315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45979.75075752315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45979.75075752315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45979.75075752315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45979.75075752315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45979.75075752315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45979.75075752315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45979.75075752315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45979.75075752315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45979.75075752315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45979.75075752315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45979.75075752315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45979.75075752315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45979.75075752315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45979.75075752315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45979.75075752315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45979.75075752315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45979.75075752315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45979.75075752315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45979.75075752315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45979.75075752315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45979.75075752315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45979.75075752315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45979.75075752315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45979.75075752315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45979.75075752315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45979.75075752315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45979.75075752315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45979.75075752315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45979.75075752315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45979.75075752315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45979.75075752315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45979.75075752315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45979.75075752315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45979.75075752315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45979.75075752315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45979.75075752315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45979.75075752315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45979.75075752315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45979.75075752315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45979.75075752315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45979.75075752315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45979.75075752315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45979.75075752315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45979.75075752315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45979.75075752315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45979.75075752315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45979.75075752315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45979.75075752315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45979.75075752315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45979.75075752315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45979.75075752315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45979.75075752315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45979.75075752315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45979.75075752315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45979.75075752315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45979.75075752315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45979.75075752315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45979.75075752315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45979.75075752315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45979.75075752315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45979.75075752315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45979.75075752315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45979.75075752315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45979.75075752315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45979.75075752315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45979.75075752315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45979.75075752315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45979.75075752315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45979.75075752315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45979.75075752315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45979.75075752315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45979.75075752315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45979.75075752315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45979.75075752315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45979.75075752315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45979.75075752315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45979.75075752315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45979.75075752315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45979.75075752315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45979.75075752315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45979.75075752315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45979.75075752315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45979.75075752315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45979.75075752315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45979.75075752315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45979.75075752315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45979.75075752315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45979.75075752315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45979.75075752315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45979.75075752315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45979.75075752315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45979.75075752315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45979.75075752315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45979.75075752315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45979.75075752315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45979.75075752315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45979.75075752315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45979.75075752315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45979.75075752315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45979.75075752315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45979.75075752315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45979.75075752315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45979.75075752315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45979.75075752315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45979.75075752315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45979.75075752315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45979.75075752315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45979.75075752315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45979.75075752315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45979.75075752315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45979.75075752315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45979.75075752315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45979.75075752315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45979.75075752315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45979.75075752315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45979.75075752315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45979.75075752315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45979.75075752315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45979.75075752315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45979.75075752315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45979.75075752315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45979.75075752315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45979.75075752315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45979.75075752315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45979.75075752315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45979.75075752315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45979.75075752315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45979.75075752315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45979.75075752315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45979.75075752315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45979.75075752315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45979.75075752315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45979.75075752315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45979.75075752315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45979.75075752315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45979.75075752315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45979.75075752315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45979.75075752315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45979.75075752315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45979.75075752315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45979.75075752315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45979.75075752315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45979.75075752315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45979.75075752315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45979.75075752315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45979.75075752315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45979.75075752315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45979.75075752315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45979.75075752315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45979.75075752315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45979.75075752315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45979.75075752315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45979.75075752315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45979.75075752315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45979.75075752315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45979.75075752315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45979.75075752315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45979.75075752315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45979.75075752315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45979.75075752315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45979.75075752315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45979.75075752315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45979.75075752315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45979.75075752315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45979.75075752315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45979.75075752315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45979.75075752315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45979.75075752315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45979.75075752315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45979.75075752315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45979.75075752315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45979.75075752315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45979.75075752315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45979.75075752315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45979.75075752315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45979.75075752315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45979.75075752315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45979.75075752315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45979.75075752315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45979.75075752315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45979.75075752315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45979.75075752315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45979.75075752315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45979.75075752315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45979.75075752315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45979.75075752315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45979.75075752315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45979.75075752315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45979.75075752315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45979.75075752315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45979.75075752315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45979.75075752315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45979.75075752315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45979.75075752315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45979.75075752315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45979.75075752315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45979.75075752315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45979.75075752315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45979.75075752315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45979.75075752315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45979.75075752315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45979.75075752315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45979.75075752315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45979.75075752315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45979.75075752315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45979.75075752315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45979.75075752315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45979.75075752315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45979.75075752315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45979.75075752315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45979.75075752315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45979.75075752315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45979.75075752315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45979.75075752315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45979.75075752315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45979.75075752315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45979.75075752315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45979.75075752315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45979.75075752315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45979.75075752315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45979.75075752315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45979.75075752315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45979.75075752315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45979.75075752315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45979.75075752315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45979.75075752315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45979.75075752315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45979.75075752315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45979.75075752315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45979.75075752315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45979.75075752315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45979.75075752315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45979.75075752315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45979.75075752315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45979.75075752315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45979.75075752315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45979.75075752315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45979.75075752315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45979.75075752315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45979.75075752315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45979.75075752315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45979.75075752315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45979.75075752315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45979.75075752315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45979.75075752315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45979.75075752315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45979.75075752315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45979.75075752315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45979.75075752315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45979.75075752315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45979.75075752315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45979.75075752315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45979.75075752315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45979.75075752315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45979.75075752315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45979.75075752315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45979.75075752315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45979.75075752315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45979.75075752315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45979.75075752315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45979.75075752315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45979.75075752315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45979.75075752315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45979.75075752315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45979.75075752315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45979.75075752315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45979.75075752315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45979.75075752315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45979.75075752315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45979.75075752315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45979.75075752315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45979.75075752315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45979.75075752315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45979.75075752315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45979.75075752315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45979.75075752315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45979.75075752315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45979.75075752315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45979.75075752315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45979.75075752315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45979.75075752315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45979.75075752315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45979.75075752315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45979.75075752315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45979.75075752315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45979.75075752315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45979.75075752315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45979.75075752315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45979.75075752315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45979.75075752315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45979.75075752315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45979.75075752315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45979.75075752315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45979.75075752315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45979.75075752315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45979.75075752315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45979.75075752315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45979.75075752315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45979.75075752315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45979.75075752315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45979.75075752315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45979.75075752315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45979.75075752315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45979.75075752315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45979.75075752315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45979.75075752315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45979.75075752315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45979.75075752315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45979.75075752315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45979.75075752315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45979.75075752315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45979.75075752315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45979.75075752315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45979.75075752315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45979.75075752315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45979.75075752315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45979.75075752315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45979.75075752315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45979.75075752315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45979.75075752315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45979.75075752315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45979.75075752315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45979.75075752315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45979.75075752315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45979.75075752315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45979.75075752315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45979.75075752315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45979.75075752315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45979.75075752315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45979.75075752315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45979.75075752315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45979.75075752315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45979.75075752315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45979.75075752315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45979.75075752315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45979.75075752315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45979.75075752315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45979.75075752315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45979.75075752315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45979.75075752315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45979.75075752315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45979.75075752315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45979.75075752315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45979.75075752315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276.27003993055405</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45979.75075752315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45979.75075752315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45979.75075752315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45979.75075752315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45979.75075752315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45979.75075752315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45979.750757291666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45979.750757291666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45979.750757291666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45979.750757291666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45979.750757291666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45979.750757291666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45979.750757291666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45979.750757291666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45979.750757291666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45979.750757291666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45979.750757291666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45979.750757291666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45979.750757291666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45979.750757291666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45979.750757291666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45979.750757291666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45979.750757291666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45979.750757291666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45979.750757291666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45979.750757291666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45979.750757291666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45979.750757291666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45979.750757291666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45979.750757291666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45979.750757291666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45979.750757291666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45979.750757291666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45979.750757291666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45979.750757291666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45979.750757291666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45979.750757291666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45979.750757291666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45979.750757291666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45979.750757291666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45979.750757291666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45979.750757291666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45979.750757291666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45979.750757291666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45979.750757291666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45979.750757291666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45979.750757291666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45979.750757291666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45979.750757291666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45979.750757291666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45979.750757291666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45979.750757291666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45979.750757291666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45979.750757291666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45979.750757291666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45979.750757291666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45979.750757291666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45979.750757291666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45979.750757291666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45979.750757291666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45979.750757291666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45979.750757291666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45979.750757291666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45979.750757291666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45979.750757291666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45979.750757291666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45979.750757291666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45979.750757291666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45979.750757291666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45979.750757291666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45979.750757291666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45979.750757291666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45979.750757291666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45979.750757291666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45979.750757291666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45979.750757291666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45979.75075752315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45979.75075752315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45979.75075752315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45979.75075752315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45979.75075752315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45979.75075752315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45979.75075752315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45979.75075752315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45979.75075752315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45979.75075752315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45979.75075752315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45979.75075752315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45979.75075752315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45979.75075752315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45979.75075752315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45979.75075752315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45979.75075752315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45979.75075752315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45979.75075752315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45979.75075752315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45979.75075752315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45979.75075752315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45979.75075752315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45979.75075752315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45979.75075752315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45979.75075752315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45979.75075752315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45979.75075752315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45979.75075752315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45979.75075752315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45979.75075752315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45979.75075752315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45979.75075752315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45979.75075752315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45979.75075752315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45979.75075752315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45979.75075752315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45979.75075752315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45979.75075752315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45979.75075752315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45979.75075752315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45979.75075752315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45979.75075752315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45979.75075752315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45979.75075752315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45979.75075752315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45979.75075752315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45979.75075752315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45979.75075752315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45979.75075752315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45979.75075752315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45979.75075752315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45979.75075752315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45979.75075752315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45979.75075752315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45979.75075752315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45979.75075752315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45979.75075752315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45979.75075752315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45979.75075752315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45979.75075752315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45979.75075752315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45979.75075752315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45979.75075752315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45979.75075752315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45979.75075752315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45979.75075752315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45979.75075752315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45979.75075752315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45979.75075752315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45979.75075752315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45979.75075752315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45979.75075752315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45979.75075752315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45979.75075752315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45979.75075752315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45979.75075752315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45979.75075752315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45979.75075752315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45979.75075752315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45979.75075752315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45979.75075752315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45979.75075752315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45979.75075752315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45979.75075752315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45979.75075752315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45979.75075752315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45979.75075752315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45979.75075752315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45979.75075752315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45979.75075752315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45979.75075752315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45979.75075752315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45979.75075752315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45979.75075752315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45979.75075752315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45979.75075752315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45979.75075752315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45979.75075752315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45979.75075752315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45979.75075752315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45979.75075752315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45979.75075752315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45979.75075752315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45979.75075752315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45979.75075752315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45979.75075752315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45979.75075752315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45979.75075752315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45979.75075752315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45979.75075752315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45979.75075752315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45979.75075752315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45979.75075752315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45979.75075752315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45979.75075752315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45979.75075752315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45979.75075752315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45979.75075752315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45979.75075752315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45979.75075752315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45979.75075752315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45979.75075752315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45979.75075752315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45979.75075752315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45979.75075752315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45979.75075752315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45979.75075752315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45979.75075752315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45979.75075752315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45979.75075752315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45979.75075752315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45979.75075752315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45979.75075752315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45979.75075752315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45979.75075752315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45979.75075752315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45979.75075752315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45979.75075752315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45979.75075752315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45979.75075752315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45979.75075752315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45979.75075752315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45979.75075752315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45979.75075752315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45979.75075752315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45979.75075752315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45979.75075752315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45979.75075752315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45979.75075752315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45979.75075752315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45979.75075752315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45979.75075752315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45979.75075752315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45979.75075752315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45979.75075752315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45979.75075752315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45979.75075752315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45979.75075752315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45979.75075752315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45979.75075752315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45979.75075752315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45979.75075752315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45979.75075752315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45979.75075752315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45979.75075752315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45979.75075752315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45979.75075752315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45979.75075752315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45979.75075752315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45979.75075752315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45979.75075752315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45979.75075752315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45979.75075752315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45979.75075752315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45979.75075752315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45979.75075752315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45979.75075752315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45979.75075752315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45979.75075752315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45979.75075752315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45979.75075752315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45979.75075752315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45979.75075752315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45979.75075752315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45979.75075752315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45979.75075752315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45979.75075752315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45979.75075752315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45979.75075752315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45979.75075752315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45979.75075752315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45979.75075752315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45979.75075752315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45979.75075752315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45979.75075752315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45979.75075752315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45979.75075752315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45979.75075752315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45979.75075752315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45979.75075752315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45979.75075752315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45979.75075752315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45979.75075752315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45979.75075752315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45979.75075752315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45979.75075752315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45979.75075752315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45979.75075752315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45979.75075752315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45979.75075752315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45979.75075752315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45979.75075752315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45979.75075752315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45979.75075752315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45979.75075752315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45979.75075752315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45979.75075752315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45979.75075752315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45979.75075752315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45979.75075752315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45979.75075752315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45979.75075752315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45979.75075752315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45979.75075752315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45979.75075752315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45979.75075752315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45979.75075752315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45979.75075752315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45979.75075752315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45979.75075752315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45979.75075752315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45979.75075752315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45979.75075752315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45979.75075752315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45979.75075752315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45979.75075752315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45979.75075752315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45979.75075752315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45979.75075752315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45979.75075752315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45979.75075752315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45979.75075752315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45979.75075752315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45979.75075752315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45979.75075752315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45979.75075752315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45979.75075752315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45979.75075752315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45979.75075752315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45979.75075752315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45979.75075752315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45979.75075752315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45979.75075752315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45979.75075752315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45979.75075752315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45979.75075752315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45979.75075752315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45979.75075752315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45979.75075752315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45979.75075752315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45979.75075752315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45979.75075752315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45979.75075752315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45979.75075752315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45979.75075752315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45979.75075752315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45979.75075752315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45979.75075752315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45979.75075752315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45979.75075752315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45979.75075752315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45979.75075752315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45979.75075752315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45979.75075752315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45979.75075752315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45979.75075752315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45979.75075752315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45979.75075752315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45979.75075752315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45979.75075752315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45979.75075752315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45979.75075752315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45979.75075752315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45979.75075752315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45979.75075752315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45979.75075752315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45979.75075752315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45979.75075752315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45979.75075752315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45979.75075752315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45979.75075752315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45979.75075752315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45979.75075752315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45979.75075752315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45979.75075752315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45979.75075752315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45979.75075752315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45979.75075752315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45979.75075752315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45979.75075752315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45979.75075752315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45979.75075752315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45979.75075752315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45979.75075752315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45979.75075752315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45979.75075752315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45979.75075752315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45979.75075752315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45979.75075752315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45979.75075752315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45979.75075752315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45979.75075752315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45979.75075752315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45979.75075752315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45979.75075752315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45979.75075752315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45979.75075752315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45979.75075752315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45979.75075752315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45979.75075752315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45979.75075752315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45979.75075752315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45979.75075752315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45979.75075752315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45979.75075752315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45979.75075752315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45979.75075752315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45979.75075752315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45979.75075752315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45979.75075752315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45979.75075752315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45979.75075752315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45979.75075752315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45979.75075752315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45979.75075752315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45979.75075752315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45979.75075752315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45979.75075752315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45979.75075752315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45979.75075752315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45979.75075752315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45979.75075752315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45979.75075752315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45979.75075752315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45979.75075752315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45979.75075752315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45979.75075752315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45979.75075752315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45979.75075752315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45979.75075752315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45979.75075752315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45979.75075752315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45979.75075752315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45979.75075752315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45979.75075752315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45979.75075752315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45979.75075752315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45979.75075752315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45979.75075752315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45979.75075752315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45979.75075752315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45979.75075752315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45979.75075752315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45979.75075752315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45979.75075752315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45979.75075752315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45979.75075752315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45979.75075752315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45979.75075752315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45979.75075752315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45979.75075752315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45979.75075752315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45979.75075752315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45979.75075752315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45979.75075752315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45979.75075752315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45979.75075752315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45979.75075752315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45979.75075752315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45979.75075752315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45979.75075752315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45979.75075752315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45979.75075752315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45979.75075752315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45979.75075752315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45979.75075752315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45979.75075752315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45979.75075752315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45979.75075752315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45979.75075752315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45979.75075752315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45979.75075752315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45979.75075752315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45979.75075752315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45979.75075752315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45979.75075752315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45979.75075752315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45979.75075752315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45979.75075752315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45979.75075752315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45979.75075752315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45979.75075752315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45979.75075752315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45979.75075752315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45979.75075752315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45979.75075752315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45979.75075752315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45979.75075752315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45979.75075752315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45979.75075752315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45979.75075752315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45979.75075752315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45979.75075752315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45979.75075752315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45979.75075752315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45979.75075752315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45979.75075752315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45979.75075752315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45979.75075752315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45979.75075752315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45979.75075752315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45979.75075752315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tabSelected="1" workbookViewId="0">
      <selection activeCell="F6" sqref="F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87.91869733796193</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53.561880208333605</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31.089646412037837</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2.2359538194505149</v>
      </c>
      <c r="H5" s="135">
        <v>45977.468807870369</v>
      </c>
      <c r="I5" s="109" t="str">
        <f>IFERROR(VLOOKUP(D5,DB!A:F,6,0),"")</f>
        <v>SCECO</v>
      </c>
      <c r="J5" s="109" t="str">
        <f>IFERROR(VLOOKUP(D5,DB!A:G,7,0),"")</f>
        <v>Weak</v>
      </c>
      <c r="K5" s="109" t="s">
        <v>39114</v>
      </c>
      <c r="L5" s="109" t="str">
        <f>IFERROR(VLOOKUP(D5,DB!A:I,9,0),"")</f>
        <v>Latis</v>
      </c>
    </row>
    <row r="6" spans="1:13">
      <c r="A6" s="109"/>
      <c r="B6" s="109" t="str">
        <f>IFERROR(VLOOKUP(D6,DB!A:K,11,0),"")</f>
        <v/>
      </c>
      <c r="C6" s="109"/>
      <c r="D6" s="109"/>
      <c r="E6" s="109"/>
      <c r="F6" s="109"/>
      <c r="G6" s="111">
        <f ca="1">IFERROR(NOW()-F6,"")</f>
        <v>45979.750757291666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45979.750757291666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45979.750757291666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45979.750757291666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45979.750757291666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45979.750757291666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45979.750757291666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45979.750757291666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45979.750757291666</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45979.750757291666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45979.750757291666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45979.750757291666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45979.750757291666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45979.750757291666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45979.750757291666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45979.750757291666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45979.750757291666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45979.750757291666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45979.750757291666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45979.750757291666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45979.750757291666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45979.750757291666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45979.750757291666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45979.750757291666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45979.750757291666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45979.750757291666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45979.750757291666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45979.750757291666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45979.750757291666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45979.750757291666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45979.750757291666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45979.750757291666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45979.750757291666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45979.750757291666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45979.750757291666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45979.750757291666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45979.750757291666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45979.750757291666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45979.750757291666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45979.750757291666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45979.750757291666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45979.750757291666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45979.750757291666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45979.750757291666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45979.750757291666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45979.750757291666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45979.750757291666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45979.750757291666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45979.750757291666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45979.750757291666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45979.750757291666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45979.750757291666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45979.750757291666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45979.750757291666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45979.750757291666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45979.750757291666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45979.750757291666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45979.750757291666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45979.750757291666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45979.750757291666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45979.750757291666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45979.750757291666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45979.750757291666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45979.750757291666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45979.750757291666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45979.750757291666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45979.750757291666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45979.750757291666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45979.750757291666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45979.750757291666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45979.750757291666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45979.750757291666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45979.750757291666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45979.750757291666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45979.750757291666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45979.750757291666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45979.750757291666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45979.750757291666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45979.750757291666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45979.750757291666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45979.750757291666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45979.750757291666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45979.750757291666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45979.750757291666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45979.750757291666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45979.750757291666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45979.750757291666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45979.750757291666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45979.750757291666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45979.750757291666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45979.750757291666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45979.750757291666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45979.750757291666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45979.750757291666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45979.750757291666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45979.750757291666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45979.750757291666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45979.750757291666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45979.750757291666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45979.750757291666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45979.750757291666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45979.750757291666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45979.750757291666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45979.750757291666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45979.750757291666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45979.750757291666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45979.750757291666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45979.750757291666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45979.750757291666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45979.750757291666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45979.750757291666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45979.750757291666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45979.750757291666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45979.750757291666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45979.750757291666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45979.750757291666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45979.750757291666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45979.750757291666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45979.750757291666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45979.750757291666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45979.750757291666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45979.750757291666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45979.750757291666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45979.750757291666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45979.750757291666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45979.750757291666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45979.750757291666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45979.750757291666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45979.750757291666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45979.750757291666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45979.750757291666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45979.750757291666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45979.750757291666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45979.750757291666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45979.750757291666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45979.750757291666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45979.750757291666</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45979.750757291666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45979.750757291666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45979.750757291666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45979.750757291666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45979.750757291666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45979.750757291666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45979.750757291666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45979.750757291666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45979.750757291666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45979.750757291666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45979.750757291666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45979.750757291666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45979.750757291666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45979.750757291666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45979.750757291666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45979.750757291666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45979.750757291666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45979.750757291666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45979.750757291666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45979.750757291666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45979.750757291666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45979.750757291666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45979.750757291666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45979.750757291666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45979.750757291666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45979.750757291666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45979.750757291666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45979.750757291666</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39115</v>
      </c>
      <c r="B2" s="119" t="str">
        <f>IFERROR(VLOOKUP(D2,DB!A:K,11,0),"")</f>
        <v>R6</v>
      </c>
      <c r="C2" s="120">
        <v>1</v>
      </c>
      <c r="D2" s="119" t="s">
        <v>30280</v>
      </c>
      <c r="E2" s="109" t="s">
        <v>39021</v>
      </c>
      <c r="F2" s="121">
        <v>45979.705289351848</v>
      </c>
      <c r="G2" s="104">
        <f t="shared" ref="G2:G40" ca="1" si="0">IFERROR(NOW()-F2,"-")</f>
        <v>4.5468171301763505E-2</v>
      </c>
      <c r="H2" s="121">
        <v>45979.667581018519</v>
      </c>
      <c r="I2" s="119" t="str">
        <f>IFERROR(VLOOKUP(D2,DB!A:F,6,0),"")</f>
        <v>SCECO</v>
      </c>
      <c r="J2" s="119" t="str">
        <f>IFERROR(VLOOKUP(D2,DB!A:G,7,0),"")</f>
        <v>Dead+No BB Design</v>
      </c>
      <c r="K2" s="122" t="s">
        <v>39116</v>
      </c>
      <c r="L2" s="123" t="str">
        <f>IFERROR(VLOOKUP(D2,DB!A:I,9,0),"")</f>
        <v>Latis</v>
      </c>
    </row>
    <row r="3" spans="1:16382" ht="31.5" customHeight="1">
      <c r="A3" s="118"/>
      <c r="B3" s="119" t="str">
        <f>IFERROR(VLOOKUP(D3,DB!A:K,11,0),"")</f>
        <v/>
      </c>
      <c r="C3" s="120"/>
      <c r="D3" s="119"/>
      <c r="E3" s="109"/>
      <c r="F3" s="121"/>
      <c r="G3" s="104">
        <f t="shared" ca="1" si="0"/>
        <v>45979.75075752315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45979.75075752315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45979.75075752315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45979.75075752315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45979.75075752315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45979.75075752315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45979.75075752315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45979.75075752315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45979.75075752315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45979.75075752315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45979.75075752315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45979.75075752315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45979.75075752315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45979.75075752315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45979.75075752315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45979.75075752315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45979.75075752315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45979.75075752315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45979.75075752315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45979.75075752315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45979.75075752315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45979.75075752315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45979.75075752315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45979.75075752315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45979.75075752315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45979.75075752315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45979.75075752315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45979.75075752315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45979.75075752315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45979.75075752315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45979.75075752315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45979.75075752315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45979.75075752315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45979.75075752315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45979.75075752315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45979.75075752315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45979.75075752315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45979.75075752315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45979.75075752315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45979.75075752315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45979.75075752315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45979.75075752315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45979.75075752315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45979.75075752315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45979.75075752315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45979.75075752315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45979.75075752315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45979.75075752315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45979.75075752315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45979.75075752315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45979.75075752315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45979.75075752315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45979.75075752315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45979.75075752315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45979.75075752315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45979.75075752315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45979.75075752315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45979.75075752315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45979.75075752315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45979.75075752315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45979.75075752315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45979.75075752315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45979.75075752315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45979.75075752315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45979.75075752315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45979.75075752315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45979.75075752315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45979.75075752315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45979.75075752315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45979.75075752315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45979.75075752315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45979.75075752315</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2025-11-18T15:03:07Z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