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09" documentId="120_S{2AC9BD13-BADA-5192-A53E-5A8FF88502F6}" xr6:coauthVersionLast="47" xr6:coauthVersionMax="47" xr10:uidLastSave="{6659806D-B556-4C1B-9BE0-D7F0A1A620C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<sst xmlns="http://schemas.openxmlformats.org/spreadsheetml/2006/main" count="181608" uniqueCount="39219">
  <si>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</si>
  <si>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</si>
  <si>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</si>
  <si>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</si>
  <si>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</si>
  <si>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</si>
  <si>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</si>
  <si>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</si>
  <si>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</si>
  <si>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</si>
  <si>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</si>
  <si>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</si>
  <si>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</si>
  <si>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</si>
  <si>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</si>
  <si>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</si>
  <si>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</si>
  <si>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</si>
  <si>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</si>
  <si>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</si>
  <si>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</si>
  <si>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</si>
  <si>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</si>
  <si>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</si>
  <si>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</si>
  <si>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</si>
  <si>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</si>
  <si>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</si>
  <si>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</si>
  <si>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</si>
  <si>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</si>
  <si>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</si>
  <si>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</si>
  <si>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</si>
  <si>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</si>
  <si>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</si>
  <si>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</si>
  <si>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</si>
  <si>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</si>
  <si>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</si>
  <si>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</si>
  <si>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</si>
  <si>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</si>
  <si>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</si>
  <si>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</si>
  <si>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</si>
  <si>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</si>
  <si>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</si>
  <si>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</si>
  <si>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</si>
  <si>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</si>
  <si>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</si>
  <si>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</si>
  <si>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</si>
  <si>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</si>
  <si>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</si>
  <si>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</si>
  <si>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</si>
  <si>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</si>
  <si>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</si>
  <si>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</si>
  <si>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</si>
  <si>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</si>
  <si>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</si>
  <si>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</si>
  <si>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</si>
  <si>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</si>
  <si>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</si>
  <si>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</si>
  <si>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</si>
  <si>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</si>
  <si>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</si>
  <si>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</si>
  <si>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</si>
  <si>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</si>
  <si>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</si>
  <si>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</si>
  <si>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</si>
  <si>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</si>
  <si>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</si>
  <si>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</si>
  <si>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</si>
  <si>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</si>
  <si>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</si>
  <si>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</si>
  <si>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</si>
  <si>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</si>
  <si>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</si>
  <si>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</si>
  <si>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</si>
  <si>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</si>
  <si>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</si>
  <si>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</si>
  <si>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</si>
  <si>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</si>
  <si>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</si>
  <si>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</si>
  <si>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</si>
  <si>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</si>
  <si>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</si>
  <si>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</si>
  <si>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</si>
  <si>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</si>
  <si>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</si>
  <si>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</si>
  <si>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</si>
  <si>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</si>
  <si>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</si>
  <si>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</si>
  <si>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</si>
  <si>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</si>
  <si>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</si>
  <si>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</si>
  <si>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</si>
  <si>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</si>
  <si>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</si>
  <si>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</si>
  <si>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</si>
  <si>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</si>
  <si>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</si>
  <si>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</si>
  <si>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</si>
  <si>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</si>
  <si>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</si>
  <si>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</si>
  <si>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</si>
  <si>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</si>
  <si>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</si>
  <si>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</si>
  <si>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</si>
  <si>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</si>
  <si>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</si>
  <si>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</si>
  <si>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</si>
  <si>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</si>
  <si>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</si>
  <si>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</si>
  <si>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</si>
  <si>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</si>
  <si>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</si>
  <si>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</si>
  <si>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</si>
  <si>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</si>
  <si>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</si>
  <si>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</si>
  <si>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</si>
  <si>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</si>
  <si>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</si>
  <si>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</si>
  <si>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</si>
  <si>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</si>
  <si>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</si>
  <si>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</si>
  <si>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</si>
  <si>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</si>
  <si>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</si>
  <si>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</si>
  <si>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</si>
  <si>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</si>
  <si>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</si>
  <si>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</si>
  <si>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</si>
  <si>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</si>
  <si>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</si>
  <si>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</si>
  <si>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</si>
  <si>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</si>
  <si>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</si>
  <si>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</si>
  <si>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</si>
  <si>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</si>
  <si>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</si>
  <si>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</si>
  <si>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</si>
  <si>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</si>
  <si>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</si>
  <si>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</si>
  <si>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</si>
  <si>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</si>
  <si>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</si>
  <si>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</si>
  <si>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</si>
  <si>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</si>
  <si>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</si>
  <si>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</si>
  <si>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</si>
  <si>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</si>
  <si>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</si>
  <si>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</si>
  <si>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</si>
  <si>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</si>
  <si>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</si>
  <si>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</si>
  <si>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</si>
  <si>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</si>
  <si>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</si>
  <si>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</si>
  <si>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</si>
  <si>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</si>
  <si>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</si>
  <si>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</si>
  <si>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</si>
  <si>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</si>
  <si>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</si>
  <si>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</si>
  <si>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</si>
  <si>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</si>
  <si>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</si>
  <si>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</si>
  <si>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</si>
  <si>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</si>
  <si>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</si>
  <si>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</si>
  <si>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</si>
  <si>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</si>
  <si>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</si>
  <si>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</si>
  <si>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</si>
  <si>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</si>
  <si>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</si>
  <si>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</si>
  <si>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</si>
  <si>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</si>
  <si>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</si>
  <si>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</si>
  <si>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</si>
  <si>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</si>
  <si>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</si>
  <si>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</si>
  <si>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</si>
  <si>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</si>
  <si>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</si>
  <si>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</si>
  <si>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</si>
  <si>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</si>
  <si>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</si>
  <si>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</si>
  <si>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</si>
  <si>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</si>
  <si>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</si>
  <si>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</si>
  <si>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</si>
  <si>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</si>
  <si>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</si>
  <si>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</si>
  <si>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</si>
  <si>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</si>
  <si>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</si>
  <si>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</si>
  <si>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</si>
  <si>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</si>
  <si>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</si>
  <si>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</si>
  <si>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</si>
  <si>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</si>
  <si>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</si>
  <si>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</si>
  <si>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</si>
  <si>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</si>
  <si>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</si>
  <si>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</si>
  <si>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</si>
  <si>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</si>
  <si>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</si>
  <si>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</si>
  <si>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</si>
  <si>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</si>
  <si>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</si>
  <si>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</si>
  <si>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</si>
  <si>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</si>
  <si>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</si>
  <si>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</si>
  <si>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</si>
  <si>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</si>
  <si>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</si>
  <si>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</si>
  <si>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</si>
  <si>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</si>
  <si>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</si>
  <si>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</si>
  <si>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</si>
  <si>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</si>
  <si>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</si>
  <si>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</si>
  <si>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</si>
  <si>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</si>
  <si>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</si>
  <si>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</si>
  <si>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</si>
  <si>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</si>
  <si>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</si>
  <si>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</si>
  <si>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</si>
  <si>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</si>
  <si>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</si>
  <si>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</si>
  <si>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</si>
  <si>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</si>
  <si>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</si>
  <si>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</si>
  <si>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</si>
  <si>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</si>
  <si>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</si>
  <si>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</si>
  <si>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</si>
  <si>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</si>
  <si>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</si>
  <si>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</si>
  <si>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</si>
  <si>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</si>
  <si>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</si>
  <si>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</si>
  <si>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</si>
  <si>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</si>
  <si>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</si>
  <si>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</si>
  <si>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</si>
  <si>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</si>
  <si>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</si>
  <si>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</si>
  <si>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</si>
  <si>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</si>
  <si>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</si>
  <si>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</si>
  <si>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</si>
  <si>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</si>
  <si>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</si>
  <si>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</si>
  <si>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</si>
  <si>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</si>
  <si>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</si>
  <si>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</si>
  <si>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</si>
  <si>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</si>
  <si>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</si>
  <si>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</si>
  <si>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</si>
  <si>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</si>
  <si>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</si>
  <si>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</si>
  <si>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</si>
  <si>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</si>
  <si>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</si>
  <si>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</si>
  <si>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</si>
  <si>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</si>
  <si>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</si>
  <si>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</si>
  <si>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</si>
  <si>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</si>
  <si>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</si>
  <si>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</si>
  <si>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</si>
  <si>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</si>
  <si>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</si>
  <si>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</si>
  <si>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</si>
  <si>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</si>
  <si>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</si>
  <si>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</si>
  <si>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</si>
  <si>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</si>
  <si>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</si>
  <si>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</si>
  <si>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</si>
  <si>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</si>
  <si>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</si>
  <si>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</si>
  <si>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</si>
  <si>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</si>
  <si>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</si>
  <si>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</si>
  <si>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</si>
  <si>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</si>
  <si>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</si>
  <si>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</si>
  <si>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</si>
  <si>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</si>
  <si>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</si>
  <si>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</si>
  <si>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</si>
  <si>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</si>
  <si>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</si>
  <si>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</si>
  <si>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</si>
  <si>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</si>
  <si>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</si>
  <si>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</si>
  <si>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</si>
  <si>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</si>
  <si>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</si>
  <si>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</si>
  <si>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</si>
  <si>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</si>
  <si>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</si>
  <si>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</si>
  <si>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</si>
  <si>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</si>
  <si>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</si>
  <si>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</si>
  <si>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</si>
  <si>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</si>
  <si>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</si>
  <si>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</si>
  <si>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</si>
  <si>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</si>
  <si>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</si>
  <si>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</si>
  <si>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</si>
  <si>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</si>
  <si>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</si>
  <si>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</si>
  <si>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</si>
  <si>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</si>
  <si>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</si>
  <si>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</si>
  <si>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</si>
  <si>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</si>
  <si>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</si>
  <si>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</si>
  <si>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</si>
  <si>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</si>
  <si>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</si>
  <si>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</si>
  <si>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</si>
  <si>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</si>
  <si>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</si>
  <si>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</si>
  <si>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</si>
  <si>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</si>
  <si>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</si>
  <si>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</si>
  <si>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</si>
  <si>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</si>
  <si>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</si>
  <si>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</si>
  <si>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</si>
  <si>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</si>
  <si>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</si>
  <si>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</si>
  <si>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</si>
  <si>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</si>
  <si>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</si>
  <si>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</si>
  <si>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</si>
  <si>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</si>
  <si>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</si>
  <si>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</si>
  <si>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</si>
  <si>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</si>
  <si>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</si>
  <si>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</si>
  <si>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</si>
  <si>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</si>
  <si>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</si>
  <si>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</si>
  <si>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</si>
  <si>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</si>
  <si>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</si>
  <si>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</si>
  <si>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</si>
  <si>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</si>
  <si>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</si>
  <si>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</si>
  <si>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</si>
  <si>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</si>
  <si>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</si>
  <si>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</si>
  <si>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</si>
  <si>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</si>
  <si>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</si>
  <si>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</si>
  <si>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</si>
  <si>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</si>
  <si>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</si>
  <si>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</si>
  <si>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</si>
  <si>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</si>
  <si>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</si>
  <si>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</si>
  <si>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</si>
  <si>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</si>
  <si>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</si>
  <si>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</si>
  <si>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</si>
  <si>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</si>
  <si>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</si>
  <si>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</si>
  <si>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</si>
  <si>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</si>
  <si>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</si>
  <si>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</si>
  <si>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</si>
  <si>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</si>
  <si>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</si>
  <si>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</si>
  <si>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</si>
  <si>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</si>
  <si>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</si>
  <si>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</si>
  <si>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</si>
  <si>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</si>
  <si>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</si>
  <si>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</si>
  <si>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</si>
  <si>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</si>
  <si>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</si>
  <si>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</si>
  <si>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</si>
  <si>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</si>
  <si>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</si>
  <si>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</si>
  <si>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</si>
  <si>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</si>
  <si>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</si>
  <si>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</si>
  <si>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</si>
  <si>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</si>
  <si>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</si>
  <si>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</si>
  <si>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</si>
  <si>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</si>
  <si>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</si>
  <si>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</si>
  <si>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</si>
  <si>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</si>
  <si>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</si>
  <si>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</si>
  <si>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</si>
  <si>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</si>
  <si>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</si>
  <si>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</si>
  <si>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</si>
  <si>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</si>
  <si>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</si>
  <si>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</si>
  <si>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</si>
  <si>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</si>
  <si>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</si>
  <si>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</si>
  <si>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</si>
  <si>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</si>
  <si>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</si>
  <si>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</si>
  <si>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</si>
  <si>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</si>
  <si>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</si>
  <si>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</si>
  <si>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</si>
  <si>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</si>
  <si>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</si>
  <si>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</si>
  <si>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</si>
  <si>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</si>
  <si>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</si>
  <si>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</si>
  <si>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</si>
  <si>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</si>
  <si>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</si>
  <si>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</si>
  <si>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</si>
  <si>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</si>
  <si>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</si>
  <si>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</si>
  <si>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</si>
  <si>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</si>
  <si>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</si>
  <si>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</si>
  <si>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</si>
  <si>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</si>
  <si>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</si>
  <si>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</si>
  <si>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</si>
  <si>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</si>
  <si>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</si>
  <si>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</si>
  <si>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</si>
  <si>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</si>
  <si>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</si>
  <si>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</si>
  <si>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</si>
  <si>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</si>
  <si>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</si>
  <si>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</si>
  <si>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</si>
  <si>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</si>
  <si>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</si>
  <si>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</si>
  <si>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</si>
  <si>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</si>
  <si>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</si>
  <si>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</si>
  <si>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</si>
  <si>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</si>
  <si>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</si>
  <si>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</si>
  <si>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</si>
  <si>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</si>
  <si>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</si>
  <si>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</si>
  <si>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</si>
  <si>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</si>
  <si>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</si>
  <si>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</si>
  <si>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</si>
  <si>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</si>
  <si>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</si>
  <si>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</si>
  <si>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</si>
  <si>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</si>
  <si>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</si>
  <si>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</si>
  <si>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</si>
  <si>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</si>
  <si>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</si>
  <si>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</si>
  <si>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</si>
  <si>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</si>
  <si>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</si>
  <si>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</si>
  <si>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</si>
  <si>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</si>
  <si>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</si>
  <si>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</si>
  <si>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</si>
  <si>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</si>
  <si>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</si>
  <si>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</si>
  <si>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</si>
  <si>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</si>
  <si>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</si>
  <si>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</si>
  <si>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</si>
  <si>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</si>
  <si>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</si>
  <si>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</si>
  <si>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</si>
  <si>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</si>
  <si>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</si>
  <si>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</si>
  <si>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</si>
  <si>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</si>
  <si>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</si>
  <si>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</si>
  <si>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</si>
  <si>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</si>
  <si>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</si>
  <si>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</si>
  <si>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</si>
  <si>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</si>
  <si>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</si>
  <si>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</si>
  <si>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</si>
  <si>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</si>
  <si>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</si>
  <si>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</si>
  <si>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</si>
  <si>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</si>
  <si>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</si>
  <si>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</si>
  <si>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</si>
  <si>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</si>
  <si>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</si>
  <si>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</si>
  <si>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</si>
  <si>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</si>
  <si>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</si>
  <si>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</si>
  <si>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</si>
  <si>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</si>
  <si>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</si>
  <si>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</si>
  <si>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</si>
  <si>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</si>
  <si>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</si>
  <si>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</si>
  <si>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</si>
  <si>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</si>
  <si>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</si>
  <si>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</si>
  <si>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</si>
  <si>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</si>
  <si>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</si>
  <si>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</si>
  <si>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</si>
  <si>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</si>
  <si>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</si>
  <si>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</si>
  <si>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</si>
  <si>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</si>
  <si>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</si>
  <si>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</si>
  <si>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</si>
  <si>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</si>
  <si>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</si>
  <si>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</si>
  <si>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</si>
  <si>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</si>
  <si>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</si>
  <si>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</si>
  <si>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</si>
  <si>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</si>
  <si>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</si>
  <si>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</si>
  <si>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</si>
  <si>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</si>
  <si>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</si>
  <si>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</si>
  <si>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</si>
  <si>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</si>
  <si>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</si>
  <si>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</si>
  <si>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</si>
  <si>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</si>
  <si>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</si>
  <si>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</si>
  <si>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</si>
  <si>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</si>
  <si>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</si>
  <si>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</si>
  <si>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</si>
  <si>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</si>
  <si>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</si>
  <si>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</si>
  <si>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</si>
  <si>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</si>
  <si>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</si>
  <si>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</si>
  <si>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</si>
  <si>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</si>
  <si>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</si>
  <si>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</si>
  <si>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</si>
  <si>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</si>
  <si>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</si>
  <si>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</si>
  <si>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</si>
  <si>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</si>
  <si>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</si>
  <si>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</si>
  <si>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</si>
  <si>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</si>
  <si>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</si>
  <si>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</si>
  <si>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</si>
  <si>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</si>
  <si>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</si>
  <si>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</si>
  <si>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</si>
  <si>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</si>
  <si>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</si>
  <si>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</si>
  <si>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</si>
  <si>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</si>
  <si>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</si>
  <si>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</si>
  <si>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</si>
  <si>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</si>
  <si>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</si>
  <si>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</si>
  <si>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</si>
  <si>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</si>
  <si>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</si>
  <si>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</si>
  <si>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</si>
  <si>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</si>
  <si>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</si>
  <si>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</si>
  <si>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</si>
  <si>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</si>
  <si>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</si>
  <si>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</si>
  <si>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</si>
  <si>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</si>
  <si>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</si>
  <si>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</si>
  <si>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</si>
  <si>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</si>
  <si>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</si>
  <si>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</si>
  <si>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</si>
  <si>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</si>
  <si>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</si>
  <si>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</si>
  <si>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</si>
  <si>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</si>
  <si>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</si>
  <si>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</si>
  <si>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</si>
  <si>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</si>
  <si>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</si>
  <si>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</si>
  <si>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</si>
  <si>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</si>
  <si>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</si>
  <si>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</si>
  <si>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</si>
  <si>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</si>
  <si>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</si>
  <si>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</si>
  <si>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</si>
  <si>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</si>
  <si>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</si>
  <si>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</si>
  <si>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</si>
  <si>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</si>
  <si>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</si>
  <si>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</si>
  <si>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</si>
  <si>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</si>
  <si>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</si>
  <si>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</si>
  <si>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</si>
  <si>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</si>
  <si>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</si>
  <si>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</si>
  <si>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</si>
  <si>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</si>
  <si>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</si>
  <si>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</si>
  <si>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</si>
  <si>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</si>
  <si>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</si>
  <si>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</si>
  <si>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</si>
  <si>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</si>
  <si>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</si>
  <si>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</si>
  <si>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</si>
  <si>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</si>
  <si>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</si>
  <si>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</si>
  <si>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</si>
  <si>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</si>
  <si>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</si>
  <si>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</si>
  <si>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</si>
  <si>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</si>
  <si>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</si>
  <si>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</si>
  <si>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</si>
  <si>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</si>
  <si>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</si>
  <si>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</si>
  <si>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</si>
  <si>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</si>
  <si>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</si>
  <si>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</si>
  <si>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</si>
  <si>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</si>
  <si>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</si>
  <si>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</si>
  <si>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</si>
  <si>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</si>
  <si>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</si>
  <si>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</si>
  <si>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</si>
  <si>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</si>
  <si>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</si>
  <si>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</si>
  <si>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</si>
  <si>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</si>
  <si>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</si>
  <si>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</si>
  <si>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</si>
  <si>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</si>
  <si>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</si>
  <si>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</si>
  <si>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</si>
  <si>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</si>
  <si>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</si>
  <si>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</si>
  <si>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</si>
  <si>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</si>
  <si>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</si>
  <si>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</si>
  <si>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</si>
  <si>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</si>
  <si>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</si>
  <si>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</si>
  <si>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</si>
  <si>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</si>
  <si>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</si>
  <si>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</si>
  <si>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</si>
  <si>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</si>
  <si>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</si>
  <si>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</si>
  <si>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</si>
  <si>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</si>
  <si>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</si>
  <si>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</si>
  <si>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</si>
  <si>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</si>
  <si>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</si>
  <si>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</si>
  <si>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</si>
  <si>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</si>
  <si>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</si>
  <si>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</si>
  <si>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</si>
  <si>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</si>
  <si>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</si>
  <si>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</si>
  <si>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</si>
  <si>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</si>
  <si>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</si>
  <si>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</si>
  <si>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</si>
  <si>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</si>
  <si>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</si>
  <si>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</si>
  <si>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</si>
  <si>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</si>
  <si>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</si>
  <si>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</si>
  <si>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</si>
  <si>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</si>
  <si>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</si>
  <si>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</si>
  <si>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</si>
  <si>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</si>
  <si>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</si>
  <si>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</si>
  <si>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</si>
  <si>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</si>
  <si>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</si>
  <si>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</si>
  <si>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</si>
  <si>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</si>
  <si>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</si>
  <si>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</si>
  <si>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</si>
  <si>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</si>
  <si>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</si>
  <si>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</si>
  <si>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</si>
  <si>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</si>
  <si>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</si>
  <si>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</si>
  <si>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</si>
  <si>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</si>
  <si>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</si>
  <si>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</si>
  <si>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</si>
  <si>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</si>
  <si>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</si>
  <si>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</si>
  <si>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</si>
  <si>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</si>
  <si>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</si>
  <si>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</si>
  <si>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</si>
  <si>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</si>
  <si>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</si>
  <si>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</si>
  <si>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</si>
  <si>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</si>
  <si>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</si>
  <si>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</si>
  <si>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</si>
  <si>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</si>
  <si>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</si>
  <si>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</si>
  <si>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</si>
  <si>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</si>
  <si>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</si>
  <si>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</si>
  <si>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</si>
  <si>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</si>
  <si>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</si>
  <si>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</si>
  <si>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</si>
  <si>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</si>
  <si>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</si>
  <si>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</si>
  <si>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</si>
  <si>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</si>
  <si>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</si>
  <si>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</si>
  <si>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</si>
  <si>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</si>
  <si>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</si>
  <si>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</si>
  <si>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</si>
  <si>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</si>
  <si>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</si>
  <si>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</si>
  <si>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</si>
  <si>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</si>
  <si>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</si>
  <si>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</si>
  <si>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</si>
  <si>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</si>
  <si>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</si>
  <si>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</si>
  <si>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</si>
  <si>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</si>
  <si>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</si>
  <si>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</si>
  <si>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</si>
  <si>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</si>
  <si>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</si>
  <si>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</si>
  <si>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</si>
  <si>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</si>
  <si>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</si>
  <si>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</si>
  <si>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</si>
  <si>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</si>
  <si>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</si>
  <si>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</si>
  <si>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</si>
  <si>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</si>
  <si>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</si>
  <si>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</si>
  <si>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</si>
  <si>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</si>
  <si>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</si>
  <si>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</si>
  <si>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</si>
  <si>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</si>
  <si>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</si>
  <si>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</si>
  <si>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</si>
  <si>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</si>
  <si>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</si>
  <si>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</si>
  <si>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</si>
  <si>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</si>
  <si>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</si>
  <si>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</si>
  <si>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</si>
  <si>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</si>
  <si>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</si>
  <si>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</si>
  <si>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</si>
  <si>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</si>
  <si>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</si>
  <si>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</si>
  <si>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</si>
  <si>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</si>
  <si>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</si>
  <si>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</si>
  <si>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</si>
  <si>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</si>
  <si>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</si>
  <si>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</si>
  <si>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</si>
  <si>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</si>
  <si>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</si>
  <si>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</si>
  <si>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</si>
  <si>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</si>
  <si>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</si>
  <si>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</si>
  <si>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</si>
  <si>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</si>
  <si>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</si>
  <si>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</si>
  <si>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</si>
  <si>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</si>
  <si>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</si>
  <si>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</si>
  <si>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</si>
  <si>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</si>
  <si>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</si>
  <si>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</si>
  <si>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</si>
  <si>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</si>
  <si>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</si>
  <si>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</si>
  <si>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</si>
  <si>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</si>
  <si>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</si>
  <si>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</si>
  <si>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</si>
  <si>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</si>
  <si>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</si>
  <si>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</si>
  <si>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</si>
  <si>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</si>
  <si>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</si>
  <si>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</si>
  <si>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</si>
  <si>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</si>
  <si>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</si>
  <si>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</si>
  <si>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</si>
  <si>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</si>
  <si>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</si>
  <si>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</si>
  <si>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</si>
  <si>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</si>
  <si>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</si>
  <si>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</si>
  <si>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</si>
  <si>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</si>
  <si>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</si>
  <si>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</si>
  <si>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</si>
  <si>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</si>
  <si>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</si>
  <si>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</si>
  <si>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</si>
  <si>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</si>
  <si>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</si>
  <si>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</si>
  <si>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</si>
  <si>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</si>
  <si>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</si>
  <si>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</si>
  <si>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</si>
  <si>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</si>
  <si>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</si>
  <si>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</si>
  <si>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</si>
  <si>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</si>
  <si>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</si>
  <si>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</si>
  <si>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</si>
  <si>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</si>
  <si>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</si>
  <si>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</si>
  <si>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</si>
  <si>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</si>
  <si>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</si>
  <si>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</si>
  <si>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</si>
  <si>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</si>
  <si>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</si>
  <si>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</si>
  <si>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</si>
  <si>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</si>
  <si>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</si>
  <si>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</si>
  <si>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</si>
  <si>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</si>
  <si>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</si>
  <si>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</si>
  <si>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</si>
  <si>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</si>
  <si>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</si>
  <si>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</si>
  <si>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</si>
  <si>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</si>
  <si>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</si>
  <si>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</si>
  <si>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</si>
  <si>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</si>
  <si>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</si>
  <si>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</si>
  <si>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</si>
  <si>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</si>
  <si>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</si>
  <si>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</si>
  <si>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</si>
  <si>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</si>
  <si>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</si>
  <si>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</si>
  <si>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</si>
  <si>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</si>
  <si>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</si>
  <si>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</si>
  <si>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</si>
  <si>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</si>
  <si>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</si>
  <si>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</si>
  <si>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</si>
  <si>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</si>
  <si>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</si>
  <si>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</si>
  <si>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</si>
  <si>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</si>
  <si>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</si>
  <si>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</si>
  <si>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</si>
  <si>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</si>
  <si>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</si>
  <si>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</si>
  <si>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</si>
  <si>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</si>
  <si>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</si>
  <si>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</si>
  <si>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</si>
  <si>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</si>
  <si>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</si>
  <si>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</si>
  <si>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</si>
  <si>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</si>
  <si>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</si>
  <si>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</si>
  <si>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</si>
  <si>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</si>
  <si>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</si>
  <si>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</si>
  <si>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</si>
  <si>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</si>
  <si>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</si>
  <si>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</si>
  <si>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</si>
  <si>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</si>
  <si>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</si>
  <si>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</si>
  <si>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</si>
  <si>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</si>
  <si>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</si>
  <si>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</si>
  <si>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</si>
  <si>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</si>
  <si>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</si>
  <si>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</si>
  <si>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</si>
  <si>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</si>
  <si>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</si>
  <si>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</si>
  <si>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</si>
  <si>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</si>
  <si>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</si>
  <si>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</si>
  <si>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</si>
  <si>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</si>
  <si>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</si>
  <si>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</si>
  <si>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</si>
  <si>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</si>
  <si>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</si>
  <si>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</si>
  <si>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</si>
  <si>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</si>
  <si>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</si>
  <si>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</si>
  <si>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</si>
  <si>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</si>
  <si>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</si>
  <si>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</si>
  <si>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</si>
  <si>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</si>
  <si>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</si>
  <si>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</si>
  <si>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</si>
  <si>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</si>
  <si>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</si>
  <si>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</si>
  <si>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</si>
  <si>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</si>
  <si>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</si>
  <si>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</si>
  <si>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</si>
  <si>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</si>
  <si>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</si>
  <si>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</si>
  <si>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</si>
  <si>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</si>
  <si>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</si>
  <si>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</si>
  <si>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</si>
  <si>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</si>
  <si>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</si>
  <si>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</si>
  <si>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</si>
  <si>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</si>
  <si>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</si>
  <si>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</si>
  <si>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</si>
  <si>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</si>
  <si>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</si>
  <si>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</si>
  <si>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</si>
  <si>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</si>
  <si>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</si>
  <si>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</si>
  <si>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</si>
  <si>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</si>
  <si>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</si>
  <si>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</si>
  <si>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</si>
  <si>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</si>
  <si>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</si>
  <si>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</si>
  <si>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</si>
  <si>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</si>
  <si>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</si>
  <si>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</si>
  <si>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</si>
  <si>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</si>
  <si>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</si>
  <si>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</si>
  <si>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</si>
  <si>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</si>
  <si>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</si>
  <si>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</si>
  <si>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</si>
  <si>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</si>
  <si>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</si>
  <si>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</si>
  <si>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</si>
  <si>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</si>
  <si>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</si>
  <si>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</si>
  <si>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</si>
  <si>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</si>
  <si>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</si>
  <si>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</si>
  <si>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</si>
  <si>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</si>
  <si>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</si>
  <si>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</si>
  <si>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</si>
  <si>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</si>
  <si>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</si>
  <si>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</si>
  <si>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</si>
  <si>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</si>
  <si>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</si>
  <si>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</si>
  <si>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</si>
  <si>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</si>
  <si>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</si>
  <si>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</si>
  <si>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</si>
  <si>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</si>
  <si>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</si>
  <si>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</si>
  <si>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</si>
  <si>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</si>
  <si>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</si>
  <si>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</si>
  <si>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</si>
  <si>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</si>
  <si>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</si>
  <si>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</si>
  <si>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</si>
  <si>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</si>
  <si>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</si>
  <si>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</si>
  <si>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</si>
  <si>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</si>
  <si>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</si>
  <si>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</si>
  <si>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</si>
  <si>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</si>
  <si>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</si>
  <si>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</si>
  <si>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</si>
  <si>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</si>
  <si>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</si>
  <si>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</si>
  <si>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</si>
  <si>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</si>
  <si>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</si>
  <si>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</si>
  <si>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</si>
  <si>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</si>
  <si>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</si>
  <si>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</si>
  <si>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</si>
  <si>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</si>
  <si>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</si>
  <si>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</si>
  <si>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</si>
  <si>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</si>
  <si>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</si>
  <si>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</si>
  <si>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</si>
  <si>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</si>
  <si>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</si>
  <si>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</si>
  <si>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</si>
  <si>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</si>
  <si>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</si>
  <si>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</si>
  <si>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</si>
  <si>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</si>
  <si>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</si>
  <si>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</si>
  <si>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</si>
  <si>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</si>
  <si>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</si>
  <si>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</si>
  <si>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</si>
  <si>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</si>
  <si>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</si>
  <si>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</si>
  <si>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</si>
  <si>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</si>
  <si>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</si>
  <si>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</si>
  <si>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</si>
  <si>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</si>
  <si>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</si>
  <si>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</si>
  <si>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</si>
  <si>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</si>
  <si>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</si>
  <si>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</si>
  <si>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</si>
  <si>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</si>
  <si>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</si>
  <si>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</si>
  <si>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</si>
  <si>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</si>
  <si>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</si>
  <si>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</si>
  <si>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</si>
  <si>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</si>
  <si>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</si>
  <si>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</si>
  <si>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</si>
  <si>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</si>
  <si>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</si>
  <si>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</si>
  <si>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</si>
  <si>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</si>
  <si>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</si>
  <si>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</si>
  <si>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</si>
  <si>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</si>
  <si>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</si>
  <si>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</si>
  <si>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</si>
  <si>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</si>
  <si>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</si>
  <si>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</si>
  <si>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</si>
  <si>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</si>
  <si>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</si>
  <si>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</si>
  <si>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</si>
  <si>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</si>
  <si>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</si>
  <si>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</si>
  <si>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</si>
  <si>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</si>
  <si>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</si>
  <si>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</si>
  <si>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</si>
  <si>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</si>
  <si>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</si>
  <si>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</si>
  <si>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</si>
  <si>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</si>
  <si>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</si>
  <si>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</si>
  <si>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</si>
  <si>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</si>
  <si>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</si>
  <si>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</si>
  <si>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</si>
  <si>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</si>
  <si>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</si>
  <si>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</si>
  <si>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</si>
  <si>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</si>
  <si>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</si>
  <si>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</si>
  <si>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</si>
  <si>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</si>
  <si>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</si>
  <si>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</si>
  <si>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</si>
  <si>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</si>
  <si>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</si>
  <si>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</si>
  <si>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</si>
  <si>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</si>
  <si>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</si>
  <si>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</si>
  <si>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</si>
  <si>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</si>
  <si>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</si>
  <si>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</si>
  <si>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</si>
  <si>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</si>
  <si>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</si>
  <si>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</si>
  <si>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</si>
  <si>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</si>
  <si>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</si>
  <si>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</si>
  <si>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</si>
  <si>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</si>
  <si>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</si>
  <si>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</si>
  <si>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</si>
  <si>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</si>
  <si>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</si>
  <si>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</si>
  <si>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</si>
  <si>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</si>
  <si>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</si>
  <si>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</si>
  <si>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</si>
  <si>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</si>
  <si>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</si>
  <si>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</si>
  <si>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</si>
  <si>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</si>
  <si>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</si>
  <si>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</si>
  <si>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</si>
  <si>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</si>
  <si>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</si>
  <si>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</si>
  <si>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</si>
  <si>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</si>
  <si>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</si>
  <si>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</si>
  <si>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</si>
  <si>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</si>
  <si>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</si>
  <si>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</si>
  <si>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</si>
  <si>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</si>
  <si>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</si>
  <si>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</si>
  <si>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</si>
  <si>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</si>
  <si>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</si>
  <si>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</si>
  <si>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</si>
  <si>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</si>
  <si>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</si>
  <si>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</si>
  <si>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</si>
  <si>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</si>
  <si>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</si>
  <si>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</si>
  <si>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</si>
  <si>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</si>
  <si>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</si>
  <si>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</si>
  <si>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</si>
  <si>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</si>
  <si>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</si>
  <si>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</si>
  <si>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</si>
  <si>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</si>
  <si>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</si>
  <si>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</si>
  <si>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</si>
  <si>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</si>
  <si>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</si>
  <si>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</si>
  <si>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</si>
  <si>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</si>
  <si>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</si>
  <si>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</si>
  <si>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</si>
  <si>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</si>
  <si>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</si>
  <si>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</si>
  <si>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</si>
  <si>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</si>
  <si>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</si>
  <si>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</si>
  <si>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</si>
  <si>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</si>
  <si>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</si>
  <si>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</si>
  <si>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</si>
  <si>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</si>
  <si>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</si>
  <si>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</si>
  <si>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</si>
  <si>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</si>
  <si>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</si>
  <si>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</si>
  <si>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</si>
  <si>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</si>
  <si>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</si>
  <si>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</si>
  <si>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</si>
  <si>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</si>
  <si>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</si>
  <si>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</si>
  <si>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</si>
  <si>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</si>
  <si>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</si>
  <si>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</si>
  <si>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</si>
  <si>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</si>
  <si>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</si>
  <si>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</si>
  <si>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</si>
  <si>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</si>
  <si>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</si>
  <si>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</si>
  <si>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</si>
  <si>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</si>
  <si>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</si>
  <si>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</si>
  <si>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</si>
  <si>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</si>
  <si>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</si>
  <si>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</si>
  <si>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</si>
  <si>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</si>
  <si>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</si>
  <si>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</si>
  <si>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</si>
  <si>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</si>
  <si>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</si>
  <si>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</si>
  <si>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</si>
  <si>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</si>
  <si>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</si>
  <si>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</si>
  <si>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</si>
  <si>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</si>
  <si>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</si>
  <si>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</si>
  <si>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</si>
  <si>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</si>
  <si>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</si>
  <si>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</si>
  <si>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</si>
  <si>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</si>
  <si>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</si>
  <si>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</si>
  <si>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</si>
  <si>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</si>
  <si>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</si>
  <si>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</si>
  <si>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</si>
  <si>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</si>
  <si>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</si>
  <si>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</si>
  <si>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</si>
  <si>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</si>
  <si>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</si>
  <si>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</si>
  <si>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</si>
  <si>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</si>
  <si>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</si>
  <si>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</si>
  <si>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</si>
  <si>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</si>
  <si>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</si>
  <si>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</si>
  <si>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</si>
  <si>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</si>
  <si>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</si>
  <si>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</si>
  <si>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</si>
  <si>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</si>
  <si>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</si>
  <si>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</si>
  <si>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</si>
  <si>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</si>
  <si>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</si>
  <si>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</si>
  <si>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</si>
  <si>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</si>
  <si>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</si>
  <si>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</si>
  <si>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</si>
  <si>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</si>
  <si>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</si>
  <si>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</si>
  <si>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</si>
  <si>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</si>
  <si>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</si>
  <si>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</si>
  <si>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</si>
  <si>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</si>
  <si>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</si>
  <si>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</si>
  <si>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</si>
  <si>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</si>
  <si>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</si>
  <si>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</si>
  <si>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</si>
  <si>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</si>
  <si>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</si>
  <si>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</si>
  <si>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</si>
  <si>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</si>
  <si>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</si>
  <si>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</si>
  <si>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</si>
  <si>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</si>
  <si>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</si>
  <si>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</si>
  <si>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</si>
  <si>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</si>
  <si>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</si>
  <si>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</si>
  <si>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</si>
  <si>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</si>
  <si>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</si>
  <si>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</si>
  <si>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</si>
  <si>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</si>
  <si>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</si>
  <si>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</si>
  <si>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</si>
  <si>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</si>
  <si>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</si>
  <si>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</si>
  <si>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</si>
  <si>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</si>
  <si>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</si>
  <si>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</si>
  <si>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</si>
  <si>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</si>
  <si>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</si>
  <si>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</si>
  <si>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</si>
  <si>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</si>
  <si>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</si>
  <si>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</si>
  <si>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</si>
  <si>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</si>
  <si>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</si>
  <si>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</si>
  <si>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</si>
  <si>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</si>
  <si>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</si>
  <si>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</si>
  <si>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</si>
  <si>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</si>
  <si>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</si>
  <si>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</si>
  <si>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</si>
  <si>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</si>
  <si>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</si>
  <si>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</si>
  <si>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</si>
  <si>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</si>
  <si>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</si>
  <si>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</si>
  <si>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</si>
  <si>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</si>
  <si>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</si>
  <si>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</si>
  <si>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</si>
  <si>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</si>
  <si>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</si>
  <si>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</si>
  <si>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</si>
  <si>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</si>
  <si>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</si>
  <si>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</si>
  <si>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</si>
  <si>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</si>
  <si>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</si>
  <si>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</si>
  <si>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</si>
  <si>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</si>
  <si>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</si>
  <si>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</si>
  <si>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</si>
  <si>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</si>
  <si>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</si>
  <si>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</si>
  <si>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</si>
  <si>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</si>
  <si>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</si>
  <si>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</si>
  <si>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</si>
  <si>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</si>
  <si>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</si>
  <si>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</si>
  <si>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</si>
  <si>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</si>
  <si>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</si>
  <si>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</si>
  <si>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</si>
  <si>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</si>
  <si>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</si>
  <si>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</si>
  <si>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</si>
  <si>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</si>
  <si>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</si>
  <si>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</si>
  <si>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</si>
  <si>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</si>
  <si>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</si>
  <si>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</si>
  <si>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</si>
  <si>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</si>
  <si>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</si>
  <si>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</si>
  <si>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</si>
  <si>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</si>
  <si>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</si>
  <si>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</si>
  <si>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</si>
  <si>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</si>
  <si>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</si>
  <si>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</si>
  <si>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</si>
  <si>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</si>
  <si>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</si>
  <si>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</si>
  <si>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</si>
  <si>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</si>
  <si>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</si>
  <si>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</si>
  <si>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</si>
  <si>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</si>
  <si>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</si>
  <si>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</si>
  <si>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</si>
  <si>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</si>
  <si>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</si>
  <si>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</si>
  <si>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</si>
  <si>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</si>
  <si>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</si>
  <si>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</si>
  <si>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</si>
  <si>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</si>
  <si>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</si>
  <si>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</si>
  <si>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</si>
  <si>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</si>
  <si>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</si>
  <si>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</si>
  <si>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</si>
  <si>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</si>
  <si>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</si>
  <si>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</si>
  <si>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</si>
  <si>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</si>
  <si>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</si>
  <si>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</si>
  <si>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</si>
  <si>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</si>
  <si>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</si>
  <si>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</si>
  <si>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</si>
  <si>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</si>
  <si>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</si>
  <si>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</si>
  <si>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</si>
  <si>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</si>
  <si>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</si>
  <si>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</si>
  <si>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</si>
  <si>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</si>
  <si>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</si>
  <si>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</si>
  <si>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</si>
  <si>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</si>
  <si>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</si>
  <si>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</si>
  <si>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</si>
  <si>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</si>
  <si>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</si>
  <si>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</si>
  <si>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</si>
  <si>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</si>
  <si>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</si>
  <si>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</si>
  <si>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</si>
  <si>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</si>
  <si>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</si>
  <si>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</si>
  <si>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</si>
  <si>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</si>
  <si>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</si>
  <si>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</si>
  <si>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</si>
  <si>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</si>
  <si>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</si>
  <si>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</si>
  <si>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</si>
  <si>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</si>
  <si>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</si>
  <si>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</si>
  <si>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</si>
  <si>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</si>
  <si>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</si>
  <si>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</si>
  <si>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</si>
  <si>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</si>
  <si>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</si>
  <si>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</si>
  <si>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</si>
  <si>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</si>
  <si>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</si>
  <si>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</si>
  <si>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</si>
  <si>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</si>
  <si>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</si>
  <si>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</si>
  <si>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</si>
  <si>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</si>
  <si>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</si>
  <si>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</si>
  <si>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</si>
  <si>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</si>
  <si>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</si>
  <si>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</si>
  <si>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</si>
  <si>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</si>
  <si>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</si>
  <si>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</si>
  <si>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</si>
  <si>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</si>
  <si>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</si>
  <si>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</si>
  <si>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</si>
  <si>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</si>
  <si>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</si>
  <si>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</si>
  <si>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</si>
  <si>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</si>
  <si>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</si>
  <si>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</si>
  <si>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</si>
  <si>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</si>
  <si>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</si>
  <si>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</si>
  <si>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</si>
  <si>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</si>
  <si>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</si>
  <si>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</si>
  <si>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</si>
  <si>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</si>
  <si>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</si>
  <si>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</si>
  <si>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</si>
  <si>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</si>
  <si>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</si>
  <si>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</si>
  <si>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</si>
  <si>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</si>
  <si>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</si>
  <si>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</si>
  <si>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</si>
  <si>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</si>
  <si>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</si>
  <si>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</si>
  <si>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</si>
  <si>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</si>
  <si>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</si>
  <si>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</si>
  <si>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</si>
  <si>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</si>
  <si>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</si>
  <si>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</si>
  <si>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</si>
  <si>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</si>
  <si>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</si>
  <si>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</si>
  <si>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</si>
  <si>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</si>
  <si>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</si>
  <si>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</si>
  <si>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</si>
  <si>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</si>
  <si>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</si>
  <si>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</si>
  <si>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</si>
  <si>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</si>
  <si>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</si>
  <si>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</si>
  <si>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</si>
  <si>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</si>
  <si>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</si>
  <si>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</si>
  <si>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</si>
  <si>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</si>
  <si>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</si>
  <si>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</si>
  <si>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</si>
  <si>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</si>
  <si>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</si>
  <si>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</si>
  <si>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</si>
  <si>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</si>
  <si>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</si>
  <si>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</si>
  <si>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</si>
  <si>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</si>
  <si>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</si>
  <si>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</si>
  <si>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</si>
  <si>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</si>
  <si>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</si>
  <si>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</si>
  <si>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</si>
  <si>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</si>
  <si>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</si>
  <si>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</si>
  <si>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</si>
  <si>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</si>
  <si>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</si>
  <si>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</si>
  <si>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</si>
  <si>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</si>
  <si>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</si>
  <si>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</si>
  <si>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</si>
  <si>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</si>
  <si>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</si>
  <si>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</si>
  <si>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</si>
  <si>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</si>
  <si>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</si>
  <si>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</si>
  <si>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</si>
  <si>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</si>
  <si>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</si>
  <si>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</si>
  <si>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</si>
  <si>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</si>
  <si>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</si>
  <si>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</si>
  <si>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</si>
  <si>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</si>
  <si>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</si>
  <si>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</si>
  <si>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</si>
  <si>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</si>
  <si>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</si>
  <si>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</si>
  <si>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</si>
  <si>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</si>
  <si>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</si>
  <si>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</si>
  <si>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</si>
  <si>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</si>
  <si>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</si>
  <si>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</si>
  <si>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</si>
  <si>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</si>
  <si>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</si>
  <si>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</si>
  <si>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</si>
  <si>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</si>
  <si>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</si>
  <si>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</si>
  <si>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</si>
  <si>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</si>
  <si>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</si>
  <si>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</si>
  <si>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</si>
  <si>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</si>
  <si>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</si>
  <si>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</si>
  <si>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</si>
  <si>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</si>
  <si>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</si>
  <si>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</si>
  <si>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</si>
  <si>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</si>
  <si>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</si>
  <si>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</si>
  <si>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</si>
  <si>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</si>
  <si>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</si>
  <si>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</si>
  <si>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</si>
  <si>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</si>
  <si>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</si>
  <si>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</si>
  <si>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</si>
  <si>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</si>
  <si>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</si>
  <si>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</si>
  <si>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</si>
  <si>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</si>
  <si>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</si>
  <si>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</si>
  <si>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</si>
  <si>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</si>
  <si>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</si>
  <si>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</si>
  <si>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</si>
  <si>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</si>
  <si>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</si>
  <si>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</si>
  <si>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</si>
  <si>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</si>
  <si>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</si>
  <si>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</si>
  <si>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</si>
  <si>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</si>
  <si>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</si>
  <si>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</si>
  <si>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</si>
  <si>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</si>
  <si>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</si>
  <si>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</si>
  <si>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</si>
  <si>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</si>
  <si>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</si>
  <si>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</si>
  <si>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</si>
  <si>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</si>
  <si>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</si>
  <si>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</si>
  <si>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</si>
  <si>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</si>
  <si>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</si>
  <si>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</si>
  <si>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</si>
  <si>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</si>
  <si>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</si>
  <si>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</si>
  <si>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</si>
  <si>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</si>
  <si>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</si>
  <si>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</si>
  <si>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</si>
  <si>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</si>
  <si>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</si>
  <si>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</si>
  <si>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</si>
  <si>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</si>
  <si>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</si>
  <si>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</si>
  <si>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</si>
  <si>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</si>
  <si>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</si>
  <si>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</si>
  <si>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</si>
  <si>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</si>
  <si>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</si>
  <si>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</si>
  <si>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</si>
  <si>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</si>
  <si>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</si>
  <si>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</si>
  <si>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</si>
  <si>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</si>
  <si>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</si>
  <si>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</si>
  <si>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</si>
  <si>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</si>
  <si>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</si>
  <si>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</si>
  <si>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</si>
  <si>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</si>
  <si>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</si>
  <si>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</si>
  <si>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</si>
  <si>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</si>
  <si>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</si>
  <si>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</si>
  <si>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</si>
  <si>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</si>
  <si>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</si>
  <si>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</si>
  <si>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</si>
  <si>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</si>
  <si>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</si>
  <si>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</si>
  <si>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</si>
  <si>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</si>
  <si>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</si>
  <si>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</si>
  <si>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</si>
  <si>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</si>
  <si>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</si>
  <si>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</si>
  <si>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</si>
  <si>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</si>
  <si>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</si>
  <si>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</si>
  <si>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</si>
  <si>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</si>
  <si>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</si>
  <si>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</si>
  <si>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</si>
  <si>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</si>
  <si>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</si>
  <si>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</si>
  <si>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</si>
  <si>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</si>
  <si>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</si>
  <si>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</si>
  <si>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</si>
  <si>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</si>
  <si>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</si>
  <si>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</si>
  <si>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</si>
  <si>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</si>
  <si>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</si>
  <si>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</si>
  <si>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</si>
  <si>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</si>
  <si>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</si>
  <si>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</si>
  <si>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</si>
  <si>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</si>
  <si>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</si>
  <si>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</si>
  <si>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</si>
  <si>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</si>
  <si>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</si>
  <si>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</si>
  <si>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</si>
  <si>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</si>
  <si>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</si>
  <si>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</si>
  <si>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</si>
  <si>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</si>
  <si>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</si>
  <si>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</si>
  <si>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</si>
  <si>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</si>
  <si>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</si>
  <si>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</si>
  <si>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</si>
  <si>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</si>
  <si>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</si>
  <si>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</si>
  <si>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</si>
  <si>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</si>
  <si>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</si>
  <si>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</si>
  <si>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</si>
  <si>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</si>
  <si>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</si>
  <si>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</si>
  <si>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</si>
  <si>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</si>
  <si>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</si>
  <si>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</si>
  <si>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</si>
  <si>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</si>
  <si>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</si>
  <si>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</si>
  <si>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</si>
  <si>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</si>
  <si>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</si>
  <si>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</si>
  <si>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</si>
  <si>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</si>
  <si>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</si>
  <si>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</si>
  <si>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</si>
  <si>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</si>
  <si>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</si>
  <si>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</si>
  <si>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</si>
  <si>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</si>
  <si>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</si>
  <si>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</si>
  <si>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</si>
  <si>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</si>
  <si>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</si>
  <si>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</si>
  <si>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</si>
  <si>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</si>
  <si>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</si>
  <si>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</si>
  <si>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</si>
  <si>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</si>
  <si>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</si>
  <si>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</si>
  <si>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</si>
  <si>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</si>
  <si>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</si>
  <si>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</si>
  <si>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</si>
  <si>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</si>
  <si>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</si>
  <si>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</si>
  <si>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</si>
  <si>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</si>
  <si>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</si>
  <si>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</si>
  <si>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</si>
  <si>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</si>
  <si>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</si>
  <si>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</si>
  <si>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</si>
  <si>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</si>
  <si>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</si>
  <si>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</si>
  <si>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</si>
  <si>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</si>
  <si>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</si>
  <si>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</si>
  <si>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</si>
  <si>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</si>
  <si>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</si>
  <si>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</si>
  <si>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</si>
  <si>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</si>
  <si>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</si>
  <si>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</si>
  <si>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</si>
  <si>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</si>
  <si>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</si>
  <si>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</si>
  <si>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</si>
  <si>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</si>
  <si>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</si>
  <si>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</si>
  <si>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</si>
  <si>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</si>
  <si>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</si>
  <si>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</si>
  <si>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</si>
  <si>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</si>
  <si>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</si>
  <si>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</si>
  <si>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</si>
  <si>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</si>
  <si>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</si>
  <si>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</si>
  <si>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</si>
  <si>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</si>
  <si>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</si>
  <si>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</si>
  <si>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</si>
  <si>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</si>
  <si>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</si>
  <si>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</si>
  <si>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</si>
  <si>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</si>
  <si>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</si>
  <si>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</si>
  <si>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</si>
  <si>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</si>
  <si>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</si>
  <si>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</si>
  <si>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</si>
  <si>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</si>
  <si>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</si>
  <si>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</si>
  <si>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</si>
  <si>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</si>
  <si>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</si>
  <si>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</si>
  <si>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</si>
  <si>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</si>
  <si>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</si>
  <si>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</si>
  <si>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</si>
  <si>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</si>
  <si>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</si>
  <si>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</si>
  <si>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</si>
  <si>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</si>
  <si>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</si>
  <si>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</si>
  <si>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</si>
  <si>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</si>
  <si>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</si>
  <si>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</si>
  <si>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</si>
  <si>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</si>
  <si>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</si>
  <si>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</si>
  <si>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</si>
  <si>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</si>
  <si>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</si>
  <si>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</si>
  <si>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</si>
  <si>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</si>
  <si>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</si>
  <si>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</si>
  <si>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</si>
  <si>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</si>
  <si>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</si>
  <si>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</si>
  <si>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</si>
  <si>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</si>
  <si>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</si>
  <si>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</si>
  <si>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</si>
  <si>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</si>
  <si>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</si>
  <si>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</si>
  <si>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</si>
  <si>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</si>
  <si>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</si>
  <si>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</si>
  <si>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</si>
  <si>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</si>
  <si>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</si>
  <si>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</si>
  <si>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</si>
  <si>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</si>
  <si>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</si>
  <si>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</si>
  <si>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</si>
  <si>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</si>
  <si>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</si>
  <si>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</si>
  <si>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</si>
  <si>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</si>
  <si>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</si>
  <si>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</si>
  <si>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</si>
  <si>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</si>
  <si>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</si>
  <si>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</si>
  <si>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</si>
  <si>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</si>
  <si>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</si>
  <si>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</si>
  <si>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</si>
  <si>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</si>
  <si>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</si>
  <si>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</si>
  <si>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</si>
  <si>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</si>
  <si>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</si>
  <si>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</si>
  <si>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</si>
  <si>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</si>
  <si>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</si>
  <si>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</si>
  <si>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</si>
  <si>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</si>
  <si>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</si>
  <si>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</si>
  <si>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</si>
  <si>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</si>
  <si>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</si>
  <si>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</si>
  <si>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</si>
  <si>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</si>
  <si>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</si>
  <si>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</si>
  <si>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</si>
  <si>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</si>
  <si>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</si>
  <si>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</si>
  <si>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</si>
  <si>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</si>
  <si>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</si>
  <si>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</si>
  <si>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</si>
  <si>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</si>
  <si>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</si>
  <si>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</si>
  <si>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</si>
  <si>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</si>
  <si>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</si>
  <si>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</si>
  <si>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</si>
  <si>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</si>
  <si>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</si>
  <si>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</si>
  <si>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</si>
  <si>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</si>
  <si>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</si>
  <si>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</si>
  <si>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</si>
  <si>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</si>
  <si>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</si>
  <si>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</si>
  <si>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</si>
  <si>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</si>
  <si>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</si>
  <si>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</si>
  <si>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</si>
  <si>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</si>
  <si>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</si>
  <si>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</si>
  <si>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</si>
  <si>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</si>
  <si>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</si>
  <si>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</si>
  <si>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</si>
  <si>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</si>
  <si>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</si>
  <si>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</si>
  <si>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</si>
  <si>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</si>
  <si>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</si>
  <si>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</si>
  <si>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</si>
  <si>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</si>
  <si>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</si>
  <si>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</si>
  <si>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</si>
  <si>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</si>
  <si>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</si>
  <si>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</si>
  <si>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</si>
  <si>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</si>
  <si>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</si>
  <si>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</si>
  <si>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</si>
  <si>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</si>
  <si>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</si>
  <si>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</si>
  <si>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</si>
  <si>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</si>
  <si>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</si>
  <si>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</si>
  <si>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</si>
  <si>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</si>
  <si>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</si>
  <si>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</si>
  <si>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</si>
  <si>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</si>
  <si>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</si>
  <si>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</si>
  <si>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</si>
  <si>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</si>
  <si>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</si>
  <si>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</si>
  <si>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</si>
  <si>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</si>
  <si>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</si>
  <si>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</si>
  <si>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</si>
  <si>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</si>
  <si>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</si>
  <si>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</si>
  <si>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</si>
  <si>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</si>
  <si>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</si>
  <si>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</si>
  <si>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</si>
  <si>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</si>
  <si>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</si>
  <si>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</si>
  <si>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</si>
  <si>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</si>
  <si>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</si>
  <si>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</si>
  <si>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</si>
  <si>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</si>
  <si>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</si>
  <si>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</si>
  <si>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</si>
  <si>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</si>
  <si>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</si>
  <si>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</si>
  <si>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</si>
  <si>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</si>
  <si>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</si>
  <si>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</si>
  <si>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</si>
  <si>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</si>
  <si>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</si>
  <si>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</si>
  <si>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</si>
  <si>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</si>
  <si>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</si>
  <si>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</si>
  <si>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</si>
  <si>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</si>
  <si>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</si>
  <si>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</si>
  <si>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</si>
  <si>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</si>
  <si>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</si>
  <si>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</si>
  <si>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</si>
  <si>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</si>
  <si>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</si>
  <si>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</si>
  <si>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</si>
  <si>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</si>
  <si>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</si>
  <si>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</si>
  <si>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</si>
  <si>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</si>
  <si>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</si>
  <si>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</si>
  <si>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</si>
  <si>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</si>
  <si>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</si>
  <si>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</si>
  <si>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</si>
  <si>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</si>
  <si>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</si>
  <si>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</si>
  <si>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</si>
  <si>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</si>
  <si>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</si>
  <si>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</si>
  <si>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</si>
  <si>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</si>
  <si>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</si>
  <si>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</si>
  <si>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</si>
  <si>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</si>
  <si>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</si>
  <si>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</si>
  <si>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</si>
  <si>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</si>
  <si>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</si>
  <si>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</si>
  <si>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</si>
  <si>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</si>
  <si>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</si>
  <si>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</si>
  <si>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</si>
  <si>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</si>
  <si>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</si>
  <si>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</si>
  <si>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</si>
  <si>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</si>
  <si>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</si>
  <si>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</si>
  <si>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</si>
  <si>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</si>
  <si>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</si>
  <si>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</si>
  <si>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</si>
  <si>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</si>
  <si>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</si>
  <si>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</si>
  <si>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</si>
  <si>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</si>
  <si>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</si>
  <si>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</si>
  <si>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</si>
  <si>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</si>
  <si>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</si>
  <si>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</si>
  <si>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</si>
  <si>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</si>
  <si>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</si>
  <si>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</si>
  <si>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</si>
  <si>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</si>
  <si>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</si>
  <si>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</si>
  <si>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</si>
  <si>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</si>
  <si>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</si>
  <si>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</si>
  <si>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</si>
  <si>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</si>
  <si>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</si>
  <si>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</si>
  <si>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</si>
  <si>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</si>
  <si>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</si>
  <si>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</si>
  <si>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</si>
  <si>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</si>
  <si>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</si>
  <si>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</si>
  <si>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</si>
  <si>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</si>
  <si>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</si>
  <si>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</si>
  <si>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</si>
  <si>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</si>
  <si>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</si>
  <si>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</si>
  <si>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</si>
  <si>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</si>
  <si>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</si>
  <si>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</si>
  <si>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</si>
  <si>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</si>
  <si>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</si>
  <si>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</si>
  <si>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</si>
  <si>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</si>
  <si>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</si>
  <si>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</si>
  <si>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</si>
  <si>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</si>
  <si>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</si>
  <si>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</si>
  <si>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</si>
  <si>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</si>
  <si>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</si>
  <si>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</si>
  <si>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</si>
  <si>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</si>
  <si>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</si>
  <si>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</si>
  <si>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</si>
  <si>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</si>
  <si>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</si>
  <si>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</si>
  <si>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</si>
  <si>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</si>
  <si>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</si>
  <si>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</si>
  <si>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</si>
  <si>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</si>
  <si>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</si>
  <si>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</si>
  <si>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</si>
  <si>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</si>
  <si>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</si>
  <si>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</si>
  <si>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</si>
  <si>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</si>
  <si>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</si>
  <si>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</si>
  <si>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</si>
  <si>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</si>
  <si>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</si>
  <si>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</si>
  <si>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</si>
  <si>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</si>
  <si>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</si>
  <si>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</si>
  <si>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</si>
  <si>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</si>
  <si>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</si>
  <si>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</si>
  <si>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</si>
  <si>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</si>
  <si>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</si>
  <si>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</si>
  <si>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</si>
  <si>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</si>
  <si>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</si>
  <si>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</si>
  <si>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</si>
  <si>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</si>
  <si>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</si>
  <si>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</si>
  <si>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</si>
  <si>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</si>
  <si>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</si>
  <si>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</si>
  <si>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</si>
  <si>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</si>
  <si>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</si>
  <si>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</si>
  <si>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</si>
  <si>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</si>
  <si>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</si>
  <si>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</si>
  <si>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</si>
  <si>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</si>
  <si>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</si>
  <si>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</si>
  <si>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</si>
  <si>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</si>
  <si>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</si>
  <si>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</si>
  <si>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</si>
  <si>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</si>
  <si>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</si>
  <si>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</si>
  <si>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</si>
  <si>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</si>
  <si>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</si>
  <si>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</si>
  <si>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</si>
  <si>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</si>
  <si>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</si>
  <si>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</si>
  <si>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</si>
  <si>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</si>
  <si>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</si>
  <si>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</si>
  <si>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</si>
  <si>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</si>
  <si>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</si>
  <si>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</si>
  <si>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</si>
  <si>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</si>
  <si>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</si>
  <si>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</si>
  <si>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</si>
  <si>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</si>
  <si>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</si>
  <si>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</si>
  <si>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</si>
  <si>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</si>
  <si>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</si>
  <si>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</si>
  <si>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</si>
  <si>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</si>
  <si>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</si>
  <si>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</si>
  <si>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</si>
  <si>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</si>
  <si>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</si>
  <si>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</si>
  <si>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</si>
  <si>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</si>
  <si>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</si>
  <si>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</si>
  <si>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</si>
  <si>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</si>
  <si>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</si>
  <si>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</si>
  <si>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</si>
  <si>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</si>
  <si>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</si>
  <si>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</si>
  <si>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</si>
  <si>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</si>
  <si>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</si>
  <si>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</si>
  <si>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</si>
  <si>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</si>
  <si>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</si>
  <si>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</si>
  <si>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</si>
  <si>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</si>
  <si>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</si>
  <si>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</si>
  <si>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</si>
  <si>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</si>
  <si>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</si>
  <si>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</si>
  <si>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</si>
  <si>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</si>
  <si>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</si>
  <si>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</si>
  <si>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</si>
  <si>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</si>
  <si>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</si>
  <si>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</si>
  <si>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</si>
  <si>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</si>
  <si>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</si>
  <si>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</si>
  <si>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</si>
  <si>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</si>
  <si>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</si>
  <si>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</si>
  <si>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</si>
  <si>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</si>
  <si>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</si>
  <si>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</si>
  <si>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</si>
  <si>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</si>
  <si>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</si>
  <si>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</si>
  <si>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</si>
  <si>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</si>
  <si>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</si>
  <si>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</si>
  <si>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</si>
  <si>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</si>
  <si>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</si>
  <si>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</si>
  <si>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</si>
  <si>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</si>
  <si>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</si>
  <si>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</si>
  <si>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</si>
  <si>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</si>
  <si>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</si>
  <si>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</si>
  <si>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</si>
  <si>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</si>
  <si>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</si>
  <si>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</si>
  <si>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</si>
  <si>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</si>
  <si>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</si>
  <si>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</si>
  <si>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</si>
  <si>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</si>
  <si>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</si>
  <si>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</si>
  <si>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</si>
  <si>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</si>
  <si>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</si>
  <si>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</si>
  <si>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</si>
  <si>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</si>
  <si>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</si>
  <si>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</si>
  <si>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</si>
  <si>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</si>
  <si>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</si>
  <si>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</si>
  <si>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</si>
  <si>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</si>
  <si>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</si>
  <si>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</si>
  <si>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</si>
  <si>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</si>
  <si>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</si>
  <si>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</si>
  <si>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</si>
  <si>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</si>
  <si>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</si>
  <si>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</si>
  <si>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</si>
  <si>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</si>
  <si>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</si>
  <si>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</si>
  <si>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</si>
  <si>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</si>
  <si>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</si>
  <si>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</si>
  <si>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</si>
  <si>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</si>
  <si>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</si>
  <si>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</si>
  <si>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</si>
  <si>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</si>
  <si>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</si>
  <si>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</si>
  <si>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</si>
  <si>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</si>
  <si>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</si>
  <si>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</si>
  <si>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</si>
  <si>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</si>
  <si>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</si>
  <si>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</si>
  <si>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</si>
  <si>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</si>
  <si>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</si>
  <si>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</si>
  <si>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</si>
  <si>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</si>
  <si>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</si>
  <si>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</si>
  <si>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</si>
  <si>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</si>
  <si>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</si>
  <si>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</si>
  <si>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</si>
  <si>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</si>
  <si>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</si>
  <si>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</si>
  <si>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</si>
  <si>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</si>
  <si>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</si>
  <si>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</si>
  <si>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</si>
  <si>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</si>
  <si>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</si>
  <si>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</si>
  <si>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</si>
  <si>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</si>
  <si>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</si>
  <si>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</si>
  <si>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</si>
  <si>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</si>
  <si>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</si>
  <si>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</si>
  <si>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</si>
  <si>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</si>
  <si>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</si>
  <si>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</si>
  <si>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</si>
  <si>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</si>
  <si>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</si>
  <si>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</si>
  <si>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</si>
  <si>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</si>
  <si>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</si>
  <si>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</si>
  <si>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</si>
  <si>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</si>
  <si>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</si>
  <si>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</si>
  <si>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</si>
  <si>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</si>
  <si>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</si>
  <si>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</si>
  <si>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</si>
  <si>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</si>
  <si>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</si>
  <si>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</si>
  <si>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</si>
  <si>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</si>
  <si>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</si>
  <si>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</si>
  <si>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</si>
  <si>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</si>
  <si>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</si>
  <si>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</si>
  <si>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</si>
  <si>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</si>
  <si>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</si>
  <si>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</si>
  <si>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</si>
  <si>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</si>
  <si>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</si>
  <si>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</si>
  <si>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</si>
  <si>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</si>
  <si>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</si>
  <si>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</si>
  <si>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</si>
  <si>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</si>
  <si>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</si>
  <si>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</si>
  <si>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</si>
  <si>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</si>
  <si>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</si>
  <si>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</si>
  <si>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</si>
  <si>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</si>
  <si>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</si>
  <si>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</si>
  <si>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</si>
  <si>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</si>
  <si>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</si>
  <si>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</si>
  <si>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</si>
  <si>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</si>
  <si>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</si>
  <si>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</si>
  <si>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</si>
  <si>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</si>
  <si>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</si>
  <si>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</si>
  <si>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</si>
  <si>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</si>
  <si>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</si>
  <si>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</si>
  <si>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</si>
  <si>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</si>
  <si>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</si>
  <si>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</si>
  <si>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</si>
  <si>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</si>
  <si>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</si>
  <si>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</si>
  <si>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</si>
  <si>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</si>
  <si>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</si>
  <si>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</si>
  <si>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</si>
  <si>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</si>
  <si>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</si>
  <si>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</si>
  <si>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</si>
  <si>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</si>
  <si>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</si>
  <si>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</si>
  <si>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</si>
  <si>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</si>
  <si>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</si>
  <si>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</si>
  <si>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</si>
  <si>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</si>
  <si>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</si>
  <si>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</si>
  <si>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</si>
  <si>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</si>
  <si>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</si>
  <si>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</si>
  <si>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</si>
  <si>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</si>
  <si>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</si>
  <si>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</si>
  <si>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</si>
  <si>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</si>
  <si>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</si>
  <si>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</si>
  <si>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</si>
  <si>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</si>
  <si>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</si>
  <si>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</si>
  <si>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</si>
  <si>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</si>
  <si>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</si>
  <si>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</si>
  <si>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</si>
  <si>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</si>
  <si>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</si>
  <si>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</si>
  <si>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</si>
  <si>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</si>
  <si>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</si>
  <si>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</si>
  <si>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</si>
  <si>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</si>
  <si>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</si>
  <si>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</si>
  <si>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</si>
  <si>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</si>
  <si>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</si>
  <si>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</si>
  <si>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</si>
  <si>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</si>
  <si>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</si>
  <si>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</si>
  <si>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</si>
  <si>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</si>
  <si>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</si>
  <si>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</si>
  <si>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</si>
  <si>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</si>
  <si>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</si>
  <si>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</si>
  <si>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</si>
  <si>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</si>
  <si>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</si>
  <si>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</si>
  <si>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</si>
  <si>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</si>
  <si>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</si>
  <si>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</si>
  <si>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</si>
  <si>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</si>
  <si>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</si>
  <si>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</si>
  <si>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</si>
  <si>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</si>
  <si>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</si>
  <si>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</si>
  <si>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</si>
  <si>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</si>
  <si>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</si>
  <si>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</si>
  <si>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</si>
  <si>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</si>
  <si>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</si>
  <si>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</si>
  <si>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</si>
  <si>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</si>
  <si>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</si>
  <si>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</si>
  <si>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</si>
  <si>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</si>
  <si>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</si>
  <si>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</si>
  <si>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</si>
  <si>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</si>
  <si>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</si>
  <si>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</si>
  <si>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</si>
  <si>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</si>
  <si>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</si>
  <si>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</si>
  <si>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</si>
  <si>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</si>
  <si>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</si>
  <si>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</si>
  <si>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</si>
  <si>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</si>
  <si>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</si>
  <si>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</si>
  <si>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</si>
  <si>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</si>
  <si>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</si>
  <si>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</si>
  <si>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</si>
  <si>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</si>
  <si>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</si>
  <si>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</si>
  <si>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</si>
  <si>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</si>
  <si>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</si>
  <si>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</si>
  <si>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</si>
  <si>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</si>
  <si>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</si>
  <si>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</si>
  <si>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</si>
  <si>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</si>
  <si>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</si>
  <si>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</si>
  <si>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</si>
  <si>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</si>
  <si>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</si>
  <si>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</si>
  <si>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</si>
  <si>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</si>
  <si>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</si>
  <si>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</si>
  <si>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</si>
  <si>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</si>
  <si>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</si>
  <si>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</si>
  <si>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</si>
  <si>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</si>
  <si>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</si>
  <si>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</si>
  <si>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</si>
  <si>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</si>
  <si>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</si>
  <si>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</si>
  <si>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</si>
  <si>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</si>
  <si>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</si>
  <si>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</si>
  <si>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</si>
  <si>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</si>
  <si>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</si>
  <si>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</si>
  <si>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</si>
  <si>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</si>
  <si>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</si>
  <si>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</si>
  <si>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</si>
  <si>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</si>
  <si>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</si>
  <si>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</si>
  <si>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</si>
  <si>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</si>
  <si>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</si>
  <si>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</si>
  <si>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</si>
  <si>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</si>
  <si>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</si>
  <si>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</si>
  <si>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</si>
  <si>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</si>
  <si>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</si>
  <si>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</si>
  <si>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</si>
  <si>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</si>
  <si>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</si>
  <si>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</si>
  <si>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</si>
  <si>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</si>
  <si>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</si>
  <si>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</si>
  <si>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</si>
  <si>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</si>
  <si>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</si>
  <si>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</si>
  <si>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</si>
  <si>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</si>
  <si>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</si>
  <si>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</si>
  <si>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</si>
  <si>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</si>
  <si>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</si>
  <si>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</si>
  <si>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</si>
  <si>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</si>
  <si>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</si>
  <si>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</si>
  <si>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</si>
  <si>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</si>
  <si>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</si>
  <si>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</si>
  <si>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</si>
  <si>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</si>
  <si>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</si>
  <si>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</si>
  <si>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</si>
  <si>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</si>
  <si>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</si>
  <si>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</si>
  <si>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</si>
  <si>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</si>
  <si>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</si>
  <si>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</si>
  <si>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</si>
  <si>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</si>
  <si>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</si>
  <si>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</si>
  <si>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</si>
  <si>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</si>
  <si>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</si>
  <si>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</si>
  <si>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</si>
  <si>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</si>
  <si>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</si>
  <si>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</si>
  <si>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</si>
  <si>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</si>
  <si>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</si>
  <si>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</si>
  <si>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</si>
  <si>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</si>
  <si>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</si>
  <si>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</si>
  <si>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</si>
  <si>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</si>
  <si>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</si>
  <si>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</si>
  <si>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</si>
  <si>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</si>
  <si>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</si>
  <si>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</si>
  <si>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</si>
  <si>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</si>
  <si>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</si>
  <si>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</si>
  <si>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</si>
  <si>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</si>
  <si>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</si>
  <si>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</si>
  <si>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</si>
  <si>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</si>
  <si>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</si>
  <si>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</si>
  <si>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</si>
  <si>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</si>
  <si>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</si>
  <si>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</si>
  <si>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</si>
  <si>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</si>
  <si>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</si>
  <si>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</si>
  <si>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</si>
  <si>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</si>
  <si>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</si>
  <si>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</si>
  <si>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</si>
  <si>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</si>
  <si>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</si>
  <si>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</si>
  <si>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</si>
  <si>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</si>
  <si>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</si>
  <si>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</si>
  <si>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</si>
  <si>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</si>
  <si>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</si>
  <si>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</si>
  <si>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</si>
  <si>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</si>
  <si>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</si>
  <si>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</si>
  <si>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</si>
  <si>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</si>
  <si>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</si>
  <si>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</si>
  <si>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</si>
  <si>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</si>
  <si>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</si>
  <si>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</si>
  <si>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</si>
  <si>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</si>
  <si>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</si>
  <si>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</si>
  <si>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</si>
  <si>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</si>
  <si>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</si>
  <si>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</si>
  <si>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</si>
  <si>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</si>
  <si>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</si>
  <si>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</si>
  <si>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</si>
  <si>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</si>
  <si>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</si>
  <si>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</si>
  <si>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</si>
  <si>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</si>
  <si>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</si>
  <si>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</si>
  <si>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</si>
  <si>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</si>
  <si>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</si>
  <si>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</si>
  <si>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</si>
  <si>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</si>
  <si>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</si>
  <si>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</si>
  <si>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</si>
  <si>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</si>
  <si>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</si>
  <si>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</si>
  <si>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</si>
  <si>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</si>
  <si>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</si>
  <si>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</si>
  <si>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</si>
  <si>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</si>
  <si>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</si>
  <si>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</si>
  <si>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</si>
  <si>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</si>
  <si>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</si>
  <si>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</si>
  <si>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</si>
  <si>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</si>
  <si>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</si>
  <si>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</si>
  <si>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</si>
  <si>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</si>
  <si>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</si>
  <si>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</si>
  <si>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</si>
  <si>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</si>
  <si>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</si>
  <si>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</si>
  <si>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</si>
  <si>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</si>
  <si>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</si>
  <si>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</si>
  <si>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</si>
  <si>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</si>
  <si>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</si>
  <si>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</si>
  <si>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</si>
  <si>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</si>
  <si>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</si>
  <si>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</si>
  <si>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</si>
  <si>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</si>
  <si>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</si>
  <si>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</si>
  <si>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</si>
  <si>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</si>
  <si>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</si>
  <si>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</si>
  <si>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</si>
  <si>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</si>
  <si>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</si>
  <si>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</si>
  <si>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</si>
  <si>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</si>
  <si>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</si>
  <si>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</si>
  <si>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</si>
  <si>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</si>
  <si>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</si>
  <si>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</si>
  <si>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</si>
  <si>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</si>
  <si>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</si>
  <si>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</si>
  <si>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</si>
  <si>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</si>
  <si>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</si>
  <si>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</si>
  <si>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</si>
  <si>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</si>
  <si>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</si>
  <si>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</si>
  <si>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</si>
  <si>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</si>
  <si>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</si>
  <si>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</si>
  <si>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</si>
  <si>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</si>
  <si>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</si>
  <si>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</si>
  <si>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</si>
  <si>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</si>
  <si>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</si>
  <si>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</si>
  <si>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</si>
  <si>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</si>
  <si>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</si>
  <si>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</si>
  <si>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</si>
  <si>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</si>
  <si>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</si>
  <si>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</si>
  <si>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</si>
  <si>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</si>
  <si>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</si>
  <si>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</si>
  <si>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</si>
  <si>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</si>
  <si>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</si>
  <si>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</si>
  <si>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</si>
  <si>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</si>
  <si>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</si>
  <si>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</si>
  <si>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</si>
  <si>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</si>
  <si>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</si>
  <si>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</si>
  <si>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</si>
  <si>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</si>
  <si>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</si>
  <si>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</si>
  <si>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</si>
  <si>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</si>
  <si>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</si>
  <si>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</si>
  <si>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</si>
  <si>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</si>
  <si>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</si>
  <si>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</si>
  <si>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</si>
  <si>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</si>
  <si>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</si>
  <si>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</si>
  <si>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</si>
  <si>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</si>
  <si>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</si>
  <si>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</si>
  <si>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</si>
  <si>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</si>
  <si>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</si>
  <si>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</si>
  <si>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</si>
  <si>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</si>
  <si>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</si>
  <si>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</si>
  <si>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</si>
  <si>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</si>
  <si>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</si>
  <si>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</si>
  <si>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</si>
  <si>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</si>
  <si>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</si>
  <si>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</si>
  <si>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</si>
  <si>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</si>
  <si>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</si>
  <si>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</si>
  <si>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</si>
  <si>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</si>
  <si>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</si>
  <si>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</si>
  <si>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</si>
  <si>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</si>
  <si>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</si>
  <si>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</si>
  <si>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</si>
  <si>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</si>
  <si>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</si>
  <si>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</si>
  <si>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</si>
  <si>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</si>
  <si>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</si>
  <si>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</si>
  <si>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</si>
  <si>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</si>
  <si>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</si>
  <si>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</si>
  <si>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</si>
  <si>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</si>
  <si>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</si>
  <si>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</si>
  <si>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</si>
  <si>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</si>
  <si>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</si>
  <si>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</si>
  <si>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</si>
  <si>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</si>
  <si>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</si>
  <si>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</si>
  <si>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</si>
  <si>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</si>
  <si>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</si>
  <si>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</si>
  <si>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</si>
  <si>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</si>
  <si>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</si>
  <si>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</si>
  <si>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</si>
  <si>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</si>
  <si>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</si>
  <si>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</si>
  <si>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</si>
  <si>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</si>
  <si>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</si>
  <si>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</si>
  <si>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</si>
  <si>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</si>
  <si>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</si>
  <si>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</si>
  <si>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</si>
  <si>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</si>
  <si>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</si>
  <si>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</si>
  <si>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</si>
  <si>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</si>
  <si>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</si>
  <si>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</si>
  <si>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</si>
  <si>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</si>
  <si>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</si>
  <si>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</si>
  <si>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</si>
  <si>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</si>
  <si>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</si>
  <si>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</si>
  <si>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</si>
  <si>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</si>
  <si>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</si>
  <si>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</si>
  <si>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</si>
  <si>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</si>
  <si>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</si>
  <si>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</si>
  <si>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</si>
  <si>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</si>
  <si>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</si>
  <si>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</si>
  <si>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</si>
  <si>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</si>
  <si>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</si>
  <si>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</si>
  <si>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</si>
  <si>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</si>
  <si>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</si>
  <si>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</si>
  <si>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</si>
  <si>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</si>
  <si>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</si>
  <si>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</si>
  <si>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</si>
  <si>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</si>
  <si>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</si>
  <si>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</si>
  <si>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</si>
  <si>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</si>
  <si>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</si>
  <si>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</si>
  <si>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</si>
  <si>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</si>
  <si>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</si>
  <si>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</si>
  <si>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</si>
  <si>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</si>
  <si>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</si>
  <si>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</si>
  <si>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</si>
  <si>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</si>
  <si>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</si>
  <si>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</si>
  <si>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</si>
  <si>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</si>
  <si>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</si>
  <si>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</si>
  <si>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</si>
  <si>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</si>
  <si>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</si>
  <si>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</si>
  <si>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</si>
  <si>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</si>
  <si>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</si>
  <si>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</si>
  <si>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</si>
  <si>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</si>
  <si>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</si>
  <si>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</si>
  <si>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</si>
  <si>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</si>
  <si>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</si>
  <si>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</si>
  <si>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</si>
  <si>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</si>
  <si>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</si>
  <si>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</si>
  <si>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</si>
  <si>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</si>
  <si>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</si>
  <si>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</si>
  <si>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</si>
  <si>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</si>
  <si>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</si>
  <si>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</si>
  <si>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</si>
  <si>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</si>
  <si>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</si>
  <si>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</si>
  <si>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</si>
  <si>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</si>
  <si>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</si>
  <si>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</si>
  <si>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</si>
  <si>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</si>
  <si>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</si>
  <si>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</si>
  <si>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</si>
  <si>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</si>
  <si>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</si>
  <si>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</si>
  <si>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</si>
  <si>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</si>
  <si>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</si>
  <si>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</si>
  <si>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</si>
  <si>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</si>
  <si>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</si>
  <si>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</si>
  <si>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</si>
  <si>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</si>
  <si>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</si>
  <si>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</si>
  <si>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</si>
  <si>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</si>
  <si>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</si>
  <si>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</si>
  <si>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</si>
  <si>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</si>
  <si>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</si>
  <si>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</si>
  <si>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</si>
  <si>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</si>
  <si>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</si>
  <si>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</si>
  <si>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</si>
  <si>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</si>
  <si>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</si>
  <si>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</si>
  <si>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</si>
  <si>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</si>
  <si>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</si>
  <si>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</si>
  <si>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</si>
  <si>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</si>
  <si>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</si>
  <si>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</si>
  <si>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</si>
  <si>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</si>
  <si>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</si>
  <si>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</si>
  <si>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</si>
  <si>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</si>
  <si>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</si>
  <si>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</si>
  <si>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</si>
  <si>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</si>
  <si>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</si>
  <si>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</si>
  <si>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</si>
  <si>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</si>
  <si>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</si>
  <si>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</si>
  <si>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</si>
  <si>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</si>
  <si>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</si>
  <si>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</si>
  <si>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</si>
  <si>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</si>
  <si>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</si>
  <si>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</si>
  <si>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</si>
  <si>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</si>
  <si>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</si>
  <si>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</si>
  <si>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</si>
  <si>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</si>
  <si>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</si>
  <si>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</si>
  <si>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</si>
  <si>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</si>
  <si>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</si>
  <si>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</si>
  <si>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</si>
  <si>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</si>
  <si>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</si>
  <si>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</si>
  <si>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</si>
  <si>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</si>
  <si>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</si>
  <si>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</si>
  <si>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</si>
  <si>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</si>
  <si>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</si>
  <si>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</si>
  <si>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</si>
  <si>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</si>
  <si>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</si>
  <si>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</si>
  <si>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</si>
  <si>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</si>
  <si>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</si>
  <si>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</si>
  <si>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</si>
  <si>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</si>
  <si>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</si>
  <si>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</si>
  <si>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</si>
  <si>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</si>
  <si>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</si>
  <si>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</si>
  <si>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</si>
  <si>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</si>
  <si>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</si>
  <si>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</si>
  <si>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</si>
  <si>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</si>
  <si>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</si>
  <si>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</si>
  <si>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</si>
  <si>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</si>
  <si>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</si>
  <si>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</si>
  <si>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</si>
  <si>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</si>
  <si>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</si>
  <si>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</si>
  <si>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</si>
  <si>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</si>
  <si>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</si>
  <si>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</si>
  <si>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</si>
  <si>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</si>
  <si>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</si>
  <si>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</si>
  <si>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</si>
  <si>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</si>
  <si>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</si>
  <si>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</si>
  <si>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</si>
  <si>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</si>
  <si>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</si>
  <si>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</si>
  <si>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</si>
  <si>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</si>
  <si>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</si>
  <si>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</si>
  <si>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</si>
  <si>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</si>
  <si>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</si>
  <si>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</si>
  <si>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</si>
  <si>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</si>
  <si>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</si>
  <si>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</si>
  <si>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</si>
  <si>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</si>
  <si>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</si>
  <si>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</si>
  <si>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</si>
  <si>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</si>
  <si>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</si>
  <si>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</si>
  <si>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</si>
  <si>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</si>
  <si>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</si>
  <si>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</si>
  <si>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</si>
  <si>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</si>
  <si>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</si>
  <si>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</si>
  <si>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</si>
  <si>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</si>
  <si>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</si>
  <si>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</si>
  <si>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</si>
  <si>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</si>
  <si>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</si>
  <si>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</si>
  <si>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</si>
  <si>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</si>
  <si>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</si>
  <si>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</si>
  <si>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</si>
  <si>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</si>
  <si>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</si>
  <si>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</si>
  <si>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</si>
  <si>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</si>
  <si>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</si>
  <si>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</si>
  <si>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</si>
  <si>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</si>
  <si>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</si>
  <si>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</si>
  <si>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</si>
  <si>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</si>
  <si>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</si>
  <si>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</si>
  <si>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</si>
  <si>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</si>
  <si>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</si>
  <si>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</si>
  <si>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</si>
  <si>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</si>
  <si>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</si>
  <si>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</si>
  <si>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</si>
  <si>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</si>
  <si>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</si>
  <si>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</si>
  <si>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</si>
  <si>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</si>
  <si>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</si>
  <si>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</si>
  <si>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</si>
  <si>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</si>
  <si>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</si>
  <si>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</si>
  <si>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</si>
  <si>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</si>
  <si>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</si>
  <si>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</si>
  <si>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</si>
  <si>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</si>
  <si>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</si>
  <si>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</si>
  <si>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</si>
  <si>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</si>
  <si>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</si>
  <si>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</si>
  <si>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</si>
  <si>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</si>
  <si>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</si>
  <si>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</si>
  <si>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</si>
  <si>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</si>
  <si>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</si>
  <si>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</si>
  <si>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</si>
  <si>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</si>
  <si>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</si>
  <si>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</si>
  <si>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</si>
  <si>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</si>
  <si>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</si>
  <si>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</si>
  <si>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</si>
  <si>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</si>
  <si>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</si>
  <si>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</si>
  <si>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</si>
  <si>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</si>
  <si>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</si>
  <si>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</si>
  <si>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</si>
  <si>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</si>
  <si>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</si>
  <si>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</si>
  <si>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</si>
  <si>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</si>
  <si>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</si>
  <si>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</si>
  <si>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</si>
  <si>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</si>
  <si>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</si>
  <si>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</si>
  <si>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</si>
  <si>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</si>
  <si>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</si>
  <si>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</si>
  <si>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</si>
  <si>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</si>
  <si>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</si>
  <si>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</si>
  <si>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</si>
  <si>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</si>
  <si>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</si>
  <si>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</si>
  <si>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</si>
  <si>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</si>
  <si>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</si>
  <si>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</si>
  <si>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</si>
  <si>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</si>
  <si>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</si>
  <si>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</si>
  <si>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</si>
  <si>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</si>
  <si>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</si>
  <si>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</si>
  <si>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</si>
  <si>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</si>
  <si>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</si>
  <si>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</si>
  <si>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</si>
  <si>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</si>
  <si>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</si>
  <si>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</si>
  <si>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</si>
  <si>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</si>
  <si>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</si>
  <si>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</si>
  <si>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</si>
  <si>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</si>
  <si>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</si>
  <si>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</si>
  <si>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</si>
  <si>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</si>
  <si>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</si>
  <si>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</si>
  <si>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</si>
  <si>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</si>
  <si>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</si>
  <si>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</si>
  <si>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</si>
  <si>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</si>
  <si>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</si>
  <si>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</si>
  <si>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</si>
  <si>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</si>
  <si>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</si>
  <si>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</si>
  <si>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</si>
  <si>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</si>
  <si>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</si>
  <si>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</si>
  <si>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</si>
  <si>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</si>
  <si>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</si>
  <si>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</si>
  <si>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</si>
  <si>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</si>
  <si>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</si>
  <si>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</si>
  <si>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</si>
  <si>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</si>
  <si>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</si>
  <si>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</si>
  <si>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</si>
  <si>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</si>
  <si>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</si>
  <si>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</si>
  <si>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</si>
  <si>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</si>
  <si>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</si>
  <si>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</si>
  <si>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</si>
  <si>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</si>
  <si>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</si>
  <si>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</si>
  <si>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</si>
  <si>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</si>
  <si>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</si>
  <si>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</si>
  <si>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</si>
  <si>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</si>
  <si>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</si>
  <si>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</si>
  <si>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</si>
  <si>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</si>
  <si>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</si>
  <si>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</si>
  <si>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</si>
  <si>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</si>
  <si>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</si>
  <si>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</si>
  <si>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</si>
  <si>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</si>
  <si>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</si>
  <si>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</si>
  <si>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</si>
  <si>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</si>
  <si>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</si>
  <si>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</si>
  <si>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</si>
  <si>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</si>
  <si>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</si>
  <si>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</si>
  <si>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</si>
  <si>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</si>
  <si>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</si>
  <si>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</si>
  <si>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</si>
  <si>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</si>
  <si>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</si>
  <si>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</si>
  <si>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</si>
  <si>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</si>
  <si>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</si>
  <si>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</si>
  <si>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</si>
  <si>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</si>
  <si>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</si>
  <si>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</si>
  <si>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</si>
  <si>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</si>
  <si>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</si>
  <si>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</si>
  <si>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</si>
  <si>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</si>
  <si>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</si>
  <si>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</si>
  <si>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</si>
  <si>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</si>
  <si>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</si>
  <si>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</si>
  <si>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</si>
  <si>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</si>
  <si>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</si>
  <si>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</si>
  <si>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</si>
  <si>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</si>
  <si>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</si>
  <si>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</si>
  <si>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</si>
  <si>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</si>
  <si>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</si>
  <si>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</si>
  <si>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</si>
  <si>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</si>
  <si>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</si>
  <si>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</si>
  <si>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</si>
  <si>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</si>
  <si>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</si>
  <si>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</si>
  <si>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</si>
  <si>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</si>
  <si>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</si>
  <si>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</si>
  <si>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</si>
  <si>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</si>
  <si>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</si>
  <si>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</si>
  <si>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</si>
  <si>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</si>
  <si>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</si>
  <si>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</si>
  <si>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</si>
  <si>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</si>
  <si>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</si>
  <si>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</si>
  <si>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</si>
  <si>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</si>
  <si>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</si>
  <si>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</si>
  <si>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</si>
  <si>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</si>
  <si>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</si>
  <si>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</si>
  <si>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</si>
  <si>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</si>
  <si>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</si>
  <si>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</si>
  <si>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</si>
  <si>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</si>
  <si>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</si>
  <si>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</si>
  <si>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</si>
  <si>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</si>
  <si>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</si>
  <si>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</si>
  <si>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</si>
  <si>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</si>
  <si>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</si>
  <si>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</si>
  <si>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</si>
  <si>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</si>
  <si>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</si>
  <si>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</si>
  <si>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</si>
  <si>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</si>
  <si>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</si>
  <si>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</si>
  <si>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</si>
  <si>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</si>
  <si>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</si>
  <si>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</si>
  <si>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</si>
  <si>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</si>
  <si>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</si>
  <si>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</si>
  <si>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</si>
  <si>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</si>
  <si>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</si>
  <si>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</si>
  <si>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</si>
  <si>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</si>
  <si>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</si>
  <si>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</si>
  <si>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</si>
  <si>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</si>
  <si>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</si>
  <si>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</si>
  <si>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</si>
  <si>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</si>
  <si>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</si>
  <si>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</si>
  <si>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</si>
  <si>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</si>
  <si>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</si>
  <si>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</si>
  <si>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</si>
  <si>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</si>
  <si>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</si>
  <si>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</si>
  <si>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</si>
  <si>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</si>
  <si>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</si>
  <si>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</si>
  <si>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</si>
  <si>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</si>
  <si>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</si>
  <si>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</si>
  <si>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</si>
  <si>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</si>
  <si>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</si>
  <si>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</si>
  <si>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</si>
  <si>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</si>
  <si>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</si>
  <si>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</si>
  <si>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</si>
  <si>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</si>
  <si>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</si>
  <si>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</si>
  <si>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</si>
  <si>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</si>
  <si>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</si>
  <si>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</si>
  <si>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</si>
  <si>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</si>
  <si>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</si>
  <si>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</si>
  <si>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</si>
  <si>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</si>
  <si>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</si>
  <si>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</si>
  <si>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</si>
  <si>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</si>
  <si>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</si>
  <si>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</si>
  <si>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</si>
  <si>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</si>
  <si>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</si>
  <si>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</si>
  <si>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</si>
  <si>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</si>
  <si>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</si>
  <si>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</si>
  <si>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</si>
  <si>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</si>
  <si>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</si>
  <si>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</si>
  <si>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</si>
  <si>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</si>
  <si>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</si>
  <si>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</si>
  <si>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</si>
  <si>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</si>
  <si>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</si>
  <si>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</si>
  <si>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</si>
  <si>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</si>
  <si>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</si>
  <si>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</si>
  <si>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</si>
  <si>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</si>
  <si>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</si>
  <si>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</si>
  <si>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</si>
  <si>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</si>
  <si>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</si>
  <si>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</si>
  <si>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</si>
  <si>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</si>
  <si>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</si>
  <si>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</si>
  <si>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</si>
  <si>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</si>
  <si>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</si>
  <si>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</si>
  <si>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</si>
  <si>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</si>
  <si>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</si>
  <si>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</si>
  <si>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</si>
  <si>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</si>
  <si>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</si>
  <si>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</si>
  <si>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</si>
  <si>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</si>
  <si>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</si>
  <si>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</si>
  <si>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</si>
  <si>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</si>
  <si>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</si>
  <si>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</si>
  <si>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</si>
  <si>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</si>
  <si>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</si>
  <si>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</si>
  <si>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</si>
  <si>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</si>
  <si>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</si>
  <si>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</si>
  <si>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</si>
  <si>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</si>
  <si>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</si>
  <si>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</si>
  <si>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</si>
  <si>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</si>
  <si>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</si>
  <si>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</si>
  <si>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</si>
  <si>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</si>
  <si>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</si>
  <si>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</si>
  <si>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</si>
  <si>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</si>
  <si>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</si>
  <si>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</si>
  <si>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</si>
  <si>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</si>
  <si>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</si>
  <si>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</si>
  <si>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</si>
  <si>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</si>
  <si>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</si>
  <si>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</si>
  <si>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</si>
  <si>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</si>
  <si>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</si>
  <si>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</si>
  <si>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</si>
  <si>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</si>
  <si>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</si>
  <si>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</si>
  <si>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</si>
  <si>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</si>
  <si>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</si>
  <si>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</si>
  <si>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</si>
  <si>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</si>
  <si>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</si>
  <si>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</si>
  <si>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</si>
  <si>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</si>
  <si>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</si>
  <si>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</si>
  <si>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</si>
  <si>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</si>
  <si>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</si>
  <si>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</si>
  <si>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</si>
  <si>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</si>
  <si>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</si>
  <si>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</si>
  <si>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</si>
  <si>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</si>
  <si>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</si>
  <si>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</si>
  <si>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</si>
  <si>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</si>
  <si>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</si>
  <si>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</si>
  <si>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</si>
  <si>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</si>
  <si>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</si>
  <si>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</si>
  <si>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</si>
  <si>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</si>
  <si>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</si>
  <si>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</si>
  <si>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</si>
  <si>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</si>
  <si>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</si>
  <si>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</si>
  <si>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</si>
  <si>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</si>
  <si>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</si>
  <si>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</si>
  <si>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</si>
  <si>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</si>
  <si>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</si>
  <si>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</si>
  <si>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</si>
  <si>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</si>
  <si>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</si>
  <si>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</si>
  <si>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</si>
  <si>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</si>
  <si>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</si>
  <si>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</si>
  <si>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</si>
  <si>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</si>
  <si>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</si>
  <si>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</si>
  <si>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</si>
  <si>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</si>
  <si>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</si>
  <si>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</si>
  <si>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</si>
  <si>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</si>
  <si>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</si>
  <si>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</si>
  <si>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</si>
  <si>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</si>
  <si>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</si>
  <si>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</si>
  <si>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</si>
  <si>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</si>
  <si>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</si>
  <si>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</si>
  <si>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</si>
  <si>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</si>
  <si>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</si>
  <si>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</si>
  <si>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</si>
  <si>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</si>
  <si>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</si>
  <si>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</si>
  <si>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</si>
  <si>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</si>
  <si>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</si>
  <si>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</si>
  <si>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</si>
  <si>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</si>
  <si>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</si>
  <si>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</si>
  <si>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</si>
  <si>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</si>
  <si>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</si>
  <si>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</si>
  <si>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</si>
  <si>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</si>
  <si>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</si>
  <si>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</si>
  <si>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</si>
  <si>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</si>
  <si>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</si>
  <si>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</si>
  <si>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</si>
  <si>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</si>
  <si>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</si>
  <si>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</si>
  <si>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</si>
  <si>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</si>
  <si>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</si>
  <si>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</si>
  <si>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</si>
  <si>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</si>
  <si>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</si>
  <si>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</si>
  <si>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</si>
  <si>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</si>
  <si>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</si>
  <si>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</si>
  <si>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</si>
  <si>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</si>
  <si>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</si>
  <si>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</si>
  <si>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</si>
  <si>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</si>
  <si>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</si>
  <si>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</si>
  <si>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</si>
  <si>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</si>
  <si>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</si>
  <si>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</si>
  <si>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</si>
  <si>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</si>
  <si>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</si>
  <si>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</si>
  <si>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</si>
  <si>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</si>
  <si>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</si>
  <si>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</si>
  <si>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</si>
  <si>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</si>
  <si>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</si>
  <si>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</si>
  <si>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</si>
  <si>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</si>
  <si>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</si>
  <si>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</si>
  <si>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</si>
  <si>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</si>
  <si>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</si>
  <si>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</si>
  <si>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</si>
  <si>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</si>
  <si>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</si>
  <si>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</si>
  <si>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</si>
  <si>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</si>
  <si>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</si>
  <si>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</si>
  <si>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</si>
  <si>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</si>
  <si>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</si>
  <si>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</si>
  <si>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</si>
  <si>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</si>
  <si>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</si>
  <si>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</si>
  <si>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</si>
  <si>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</si>
  <si>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</si>
  <si>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</si>
  <si>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</si>
  <si>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</si>
  <si>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</si>
  <si>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</si>
  <si>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</si>
  <si>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</si>
  <si>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</si>
  <si>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</si>
  <si>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</si>
  <si>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</si>
  <si>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</si>
  <si>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</si>
  <si>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</si>
  <si>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</si>
  <si>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</si>
  <si>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</si>
  <si>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</si>
  <si>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</si>
  <si>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</si>
  <si>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</si>
  <si>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</si>
  <si>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</si>
  <si>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</si>
  <si>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</si>
  <si>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</si>
  <si>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</si>
  <si>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</si>
  <si>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</si>
  <si>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</si>
  <si>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</si>
  <si>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</si>
  <si>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</si>
  <si>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</si>
  <si>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</si>
  <si>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</si>
  <si>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</si>
  <si>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</si>
  <si>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</si>
  <si>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</si>
  <si>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</si>
  <si>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</si>
  <si>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</si>
  <si>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</si>
  <si>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</si>
  <si>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</si>
  <si>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</si>
  <si>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</si>
  <si>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</si>
  <si>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</si>
  <si>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</si>
  <si>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</si>
  <si>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</si>
  <si>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</si>
  <si>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</si>
  <si>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</si>
  <si>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</si>
  <si>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</si>
  <si>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</si>
  <si>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</si>
  <si>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</si>
  <si>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</si>
  <si>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</si>
  <si>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</si>
  <si>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</si>
  <si>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</si>
  <si>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</si>
  <si>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</si>
  <si>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</si>
  <si>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</si>
  <si>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</si>
  <si>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</si>
  <si>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</si>
  <si>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</si>
  <si>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</si>
  <si>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</si>
  <si>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</si>
  <si>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</si>
  <si>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</si>
  <si>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</si>
  <si>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</si>
  <si>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</si>
  <si>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</si>
  <si>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</si>
  <si>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</si>
  <si>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</si>
  <si>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</si>
  <si>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</si>
  <si>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</si>
  <si>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</si>
  <si>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</si>
  <si>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</si>
  <si>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</si>
  <si>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</si>
  <si>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</si>
  <si>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</si>
  <si>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</si>
  <si>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</si>
  <si>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</si>
  <si>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</si>
  <si>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</si>
  <si>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</si>
  <si>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</si>
  <si>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</si>
  <si>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</si>
  <si>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</si>
  <si>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</si>
  <si>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</si>
  <si>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</si>
  <si>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</si>
  <si>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</si>
  <si>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</si>
  <si>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</si>
  <si>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</si>
  <si>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</si>
  <si>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</si>
  <si>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</si>
  <si>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</si>
  <si>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</si>
  <si>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</si>
  <si>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</si>
  <si>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</si>
  <si>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</si>
  <si>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</si>
  <si>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</si>
  <si>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</si>
  <si>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</si>
  <si>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</si>
  <si>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</si>
  <si>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</si>
  <si>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</si>
  <si>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</si>
  <si>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</si>
  <si>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</si>
  <si>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</si>
  <si>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</si>
  <si>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</si>
  <si>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</si>
  <si>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</si>
  <si>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</si>
  <si>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</si>
  <si>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</si>
  <si>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</si>
  <si>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</si>
  <si>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</si>
  <si>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</si>
  <si>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</si>
  <si>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</si>
  <si>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</si>
  <si>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</si>
  <si>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</si>
  <si>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</si>
  <si>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</si>
  <si>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</si>
  <si>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</si>
  <si>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</si>
  <si>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</si>
  <si>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</si>
  <si>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</si>
  <si>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</si>
  <si>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</si>
  <si>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</si>
  <si>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</si>
  <si>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</si>
  <si>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</si>
  <si>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</si>
  <si>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</si>
  <si>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</si>
  <si>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</si>
  <si>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</si>
  <si>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</si>
  <si>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</si>
  <si>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</si>
  <si>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</si>
  <si>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</si>
  <si>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</si>
  <si>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</si>
  <si>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</si>
  <si>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</si>
  <si>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</si>
  <si>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</si>
  <si>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</si>
  <si>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</si>
  <si>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</si>
  <si>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</si>
  <si>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</si>
  <si>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</si>
  <si>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</si>
  <si>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</si>
  <si>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</si>
  <si>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</si>
  <si>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</si>
  <si>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</si>
  <si>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</si>
  <si>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</si>
  <si>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</si>
  <si>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</si>
  <si>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</si>
  <si>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</si>
  <si>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</si>
  <si>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</si>
  <si>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</si>
  <si>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</si>
  <si>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</si>
  <si>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</si>
  <si>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</si>
  <si>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</si>
  <si>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</si>
  <si>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</si>
  <si>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</si>
  <si>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</si>
  <si>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</si>
  <si>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</si>
  <si>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</si>
  <si>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</si>
  <si>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</si>
  <si>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</si>
  <si>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</si>
  <si>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</si>
  <si>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</si>
  <si>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</si>
  <si>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</si>
  <si>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</si>
  <si>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</si>
  <si>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</si>
  <si>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</si>
  <si>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</si>
  <si>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</si>
  <si>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</si>
  <si>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</si>
  <si>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</si>
  <si>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</si>
  <si>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</si>
  <si>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</si>
  <si>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</si>
  <si>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</si>
  <si>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</si>
  <si>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</si>
  <si>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</si>
  <si>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</si>
  <si>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</si>
  <si>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</si>
  <si>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</si>
  <si>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</si>
  <si>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</si>
  <si>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</si>
  <si>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</si>
  <si>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</si>
  <si>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</si>
  <si>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</si>
  <si>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</si>
  <si>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</si>
  <si>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</si>
  <si>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</si>
  <si>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</si>
  <si>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</si>
  <si>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</si>
  <si>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</si>
  <si>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</si>
  <si>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</si>
  <si>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</si>
  <si>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</si>
  <si>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</si>
  <si>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</si>
  <si>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</si>
  <si>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</si>
  <si>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</si>
  <si>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</si>
  <si>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</si>
  <si>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</si>
  <si>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</si>
  <si>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</si>
  <si>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</si>
  <si>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</si>
  <si>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</si>
  <si>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</si>
  <si>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</si>
  <si>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</si>
  <si>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</si>
  <si>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</si>
  <si>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</si>
  <si>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</si>
  <si>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</si>
  <si>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</si>
  <si>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</si>
  <si>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</si>
  <si>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</si>
  <si>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</si>
  <si>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</si>
  <si>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</si>
  <si>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</si>
  <si>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</si>
  <si>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</si>
  <si>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</si>
  <si>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</si>
  <si>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</si>
  <si>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</si>
  <si>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</si>
  <si>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</si>
  <si>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</si>
  <si>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</si>
  <si>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</si>
  <si>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</si>
  <si>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</si>
  <si>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</si>
  <si>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</si>
  <si>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</si>
  <si>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</si>
  <si>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</si>
  <si>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</si>
  <si>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</si>
  <si>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</si>
  <si>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</si>
  <si>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</si>
  <si>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</si>
  <si>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</si>
  <si>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</si>
  <si>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</si>
  <si>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</si>
  <si>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</si>
  <si>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</si>
  <si>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</si>
  <si>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</si>
  <si>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</si>
  <si>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</si>
  <si>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</si>
  <si>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</si>
  <si>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</si>
  <si>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</si>
  <si>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</si>
  <si>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</si>
  <si>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</si>
  <si>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</si>
  <si>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</si>
  <si>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</si>
  <si>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</si>
  <si>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</si>
  <si>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</si>
  <si>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</si>
  <si>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</si>
  <si>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</si>
  <si>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</si>
  <si>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</si>
  <si>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</si>
  <si>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</si>
  <si>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</si>
  <si>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</si>
  <si>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</si>
  <si>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</si>
  <si>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</si>
  <si>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</si>
  <si>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</si>
  <si>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</si>
  <si>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</si>
  <si>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</si>
  <si>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</si>
  <si>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</si>
  <si>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</si>
  <si>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</si>
  <si>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</si>
  <si>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</si>
  <si>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</si>
  <si>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</si>
  <si>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</si>
  <si>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</si>
  <si>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</si>
  <si>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</si>
  <si>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</si>
  <si>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</si>
  <si>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</si>
  <si>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</si>
  <si>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</si>
  <si>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</si>
  <si>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</si>
  <si>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</si>
  <si>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</si>
  <si>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</si>
  <si>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</si>
  <si>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</si>
  <si>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</si>
  <si>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</si>
  <si>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</si>
  <si>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</si>
  <si>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</si>
  <si>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</si>
  <si>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</si>
  <si>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</si>
  <si>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</si>
  <si>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</si>
  <si>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</si>
  <si>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</si>
  <si>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</si>
  <si>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</si>
  <si>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</si>
  <si>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</si>
  <si>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</si>
  <si>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</si>
  <si>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</si>
  <si>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</si>
  <si>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</si>
  <si>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</si>
  <si>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</si>
  <si>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</si>
  <si>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</si>
  <si>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</si>
  <si>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</si>
  <si>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</si>
  <si>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</si>
  <si>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</si>
  <si>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</si>
  <si>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</si>
  <si>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</si>
  <si>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</si>
  <si>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</si>
  <si>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</si>
  <si>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</si>
  <si>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</si>
  <si>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</si>
  <si>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</si>
  <si>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</si>
  <si>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</si>
  <si>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</si>
  <si>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</si>
  <si>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</si>
  <si>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</si>
  <si>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</si>
  <si>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</si>
  <si>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</si>
  <si>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</si>
  <si>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</si>
  <si>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</si>
  <si>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</si>
  <si>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</si>
  <si>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</si>
  <si>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</si>
  <si>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</si>
  <si>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</si>
  <si>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</si>
  <si>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</si>
  <si>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</si>
  <si>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</si>
  <si>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</si>
  <si>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</si>
  <si>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</si>
  <si>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</si>
  <si>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</si>
  <si>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</si>
  <si>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</si>
  <si>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</si>
  <si>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</si>
  <si>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</si>
  <si>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</si>
  <si>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</si>
  <si>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</si>
  <si>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</si>
  <si>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</si>
  <si>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</si>
  <si>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</si>
  <si>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</si>
  <si>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</si>
  <si>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</si>
  <si>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</si>
  <si>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</si>
  <si>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</si>
  <si>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</si>
  <si>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</si>
  <si>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</si>
  <si>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</si>
  <si>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</si>
  <si>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</si>
  <si>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</si>
  <si>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</si>
  <si>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</si>
  <si>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</si>
  <si>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</si>
  <si>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</si>
  <si>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</si>
  <si>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</si>
  <si>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</si>
  <si>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</si>
  <si>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</si>
  <si>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</si>
  <si>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</si>
  <si>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</si>
  <si>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</si>
  <si>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</si>
  <si>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</si>
  <si>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</si>
  <si>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</si>
  <si>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</si>
  <si>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</si>
  <si>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</si>
  <si>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</si>
  <si>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</si>
  <si>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</si>
  <si>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</si>
  <si>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</si>
  <si>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</si>
  <si>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</si>
  <si>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</si>
  <si>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</si>
  <si>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</si>
  <si>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</si>
  <si>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</si>
  <si>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</si>
  <si>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</si>
  <si>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</si>
  <si>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</si>
  <si>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</si>
  <si>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</si>
  <si>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</si>
  <si>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</si>
  <si>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</si>
  <si>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</si>
  <si>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</si>
  <si>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</si>
  <si>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</si>
  <si>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</si>
  <si>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</si>
  <si>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</si>
  <si>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</si>
  <si>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</si>
  <si>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</si>
  <si>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</si>
  <si>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</si>
  <si>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</si>
  <si>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</si>
  <si>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</si>
  <si>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</si>
  <si>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</si>
  <si>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</si>
  <si>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</si>
  <si>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</si>
  <si>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</si>
  <si>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</si>
  <si>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</si>
  <si>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</si>
  <si>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</si>
  <si>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</si>
  <si>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</si>
  <si>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</si>
  <si>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</si>
  <si>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</si>
  <si>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</si>
  <si>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</si>
  <si>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</si>
  <si>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</si>
  <si>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</si>
  <si>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</si>
  <si>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</si>
  <si>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</si>
  <si>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</si>
  <si>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</si>
  <si>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</si>
  <si>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</si>
  <si>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</si>
  <si>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</si>
  <si>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</si>
  <si>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</si>
  <si>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</si>
  <si>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</si>
  <si>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</si>
  <si>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</si>
  <si>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</si>
  <si>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</si>
  <si>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</si>
  <si>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</si>
  <si>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</si>
  <si>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</si>
  <si>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</si>
  <si>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</si>
  <si>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</si>
  <si>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</si>
  <si>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</si>
  <si>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</si>
  <si>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</si>
  <si>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</si>
  <si>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</si>
  <si>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</si>
  <si>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</si>
  <si>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</si>
  <si>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</si>
  <si>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</si>
  <si>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</si>
  <si>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</si>
  <si>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</si>
  <si>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</si>
  <si>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</si>
  <si>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</si>
  <si>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</si>
  <si>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</si>
  <si>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</si>
  <si>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</si>
  <si>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</si>
  <si>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</si>
  <si>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</si>
  <si>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</si>
  <si>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</si>
  <si>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</si>
  <si>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</si>
  <si>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</si>
  <si>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</si>
  <si>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</si>
  <si>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</si>
  <si>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</si>
  <si>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</si>
  <si>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</si>
  <si>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</si>
  <si>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</si>
  <si>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</si>
  <si>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</si>
  <si>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</si>
  <si>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</si>
  <si>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</si>
  <si>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</si>
  <si>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</si>
  <si>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</si>
  <si>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</si>
  <si>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</si>
  <si>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</si>
  <si>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</si>
  <si>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</si>
  <si>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</si>
  <si>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</si>
  <si>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</si>
  <si>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</si>
  <si>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</si>
  <si>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</si>
  <si>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</si>
  <si>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</si>
  <si>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</si>
  <si>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</si>
  <si>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</si>
  <si>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</si>
  <si>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</si>
  <si>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</si>
  <si>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</si>
  <si>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</si>
  <si>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</si>
  <si>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</si>
  <si>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</si>
  <si>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</si>
  <si>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</si>
  <si>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</si>
  <si>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</si>
  <si>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</si>
  <si>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</si>
  <si>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</si>
  <si>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</si>
  <si>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</si>
  <si>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</si>
  <si>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</si>
  <si>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</si>
  <si>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</si>
  <si>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</si>
  <si>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</si>
  <si>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</si>
  <si>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</si>
  <si>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</si>
  <si>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</si>
  <si>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</si>
  <si>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</si>
  <si>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</si>
  <si>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</si>
  <si>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</si>
  <si>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</si>
  <si>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</si>
  <si>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</si>
  <si>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</si>
  <si>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</si>
  <si>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</si>
  <si>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</si>
  <si>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</si>
  <si>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</si>
  <si>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</si>
  <si>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</si>
  <si>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</si>
  <si>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</si>
  <si>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</si>
  <si>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</si>
  <si>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</si>
  <si>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</si>
  <si>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</si>
  <si>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</si>
  <si>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</si>
  <si>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</si>
  <si>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</si>
  <si>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</si>
  <si>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</si>
  <si>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</si>
  <si>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</si>
  <si>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</si>
  <si>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</si>
  <si>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</si>
  <si>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</si>
  <si>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</si>
  <si>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</si>
  <si>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</si>
  <si>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</si>
  <si>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</si>
  <si>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</si>
  <si>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</si>
  <si>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</si>
  <si>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</si>
  <si>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</si>
  <si>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</si>
  <si>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</si>
  <si>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</si>
  <si>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</si>
  <si>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</si>
  <si>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</si>
  <si>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</si>
  <si>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</si>
  <si>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</si>
  <si>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</si>
  <si>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</si>
  <si>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</si>
  <si>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</si>
  <si>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</si>
  <si>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</si>
  <si>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</si>
  <si>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</si>
  <si>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</si>
  <si>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</si>
  <si>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</si>
  <si>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</si>
  <si>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</si>
  <si>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</si>
  <si>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</si>
  <si>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</si>
  <si>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</si>
  <si>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</si>
  <si>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</si>
  <si>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</si>
  <si>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</si>
  <si>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</si>
  <si>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</si>
  <si>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</si>
  <si>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</si>
  <si>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</si>
  <si>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</si>
  <si>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</si>
  <si>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</si>
  <si>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</si>
  <si>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</si>
  <si>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</si>
  <si>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</si>
  <si>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</si>
  <si>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</si>
  <si>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</si>
  <si>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</si>
  <si>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</si>
  <si>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</si>
  <si>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</si>
  <si>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</si>
  <si>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</si>
  <si>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</si>
  <si>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</si>
  <si>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</si>
  <si>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</si>
  <si>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</si>
  <si>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</si>
  <si>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</si>
  <si>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</si>
  <si>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</si>
  <si>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</si>
  <si>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</si>
  <si>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</si>
  <si>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</si>
  <si>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</si>
  <si>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</si>
  <si>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</si>
  <si>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</si>
  <si>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</si>
  <si>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</si>
  <si>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</si>
  <si>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</si>
  <si>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</si>
  <si>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</si>
  <si>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</si>
  <si>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</si>
  <si>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</si>
  <si>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</si>
  <si>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</si>
  <si>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</si>
  <si>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</si>
  <si>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</si>
  <si>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</si>
  <si>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</si>
  <si>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</si>
  <si>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</si>
  <si>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</si>
  <si>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</si>
  <si>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</si>
  <si>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</si>
  <si>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</si>
  <si>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</si>
  <si>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</si>
  <si>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</si>
  <si>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</si>
  <si>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</si>
  <si>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</si>
  <si>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</si>
  <si>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</si>
  <si>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</si>
  <si>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</si>
  <si>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</si>
  <si>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</si>
  <si>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</si>
  <si>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</si>
  <si>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</si>
  <si>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</si>
  <si>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</si>
  <si>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</si>
  <si>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</si>
  <si>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</si>
  <si>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</si>
  <si>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</si>
  <si>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</si>
  <si>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</si>
  <si>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</si>
  <si>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</si>
  <si>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</si>
  <si>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</si>
  <si>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</si>
  <si>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</si>
  <si>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</si>
  <si>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</si>
  <si>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</si>
  <si>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</si>
  <si>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</si>
  <si>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</si>
  <si>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</si>
  <si>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</si>
  <si>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</si>
  <si>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</si>
  <si>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</si>
  <si>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</si>
  <si>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</si>
  <si>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</si>
  <si>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</si>
  <si>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</si>
  <si>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</si>
  <si>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</si>
  <si>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</si>
  <si>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</si>
  <si>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</si>
  <si>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</si>
  <si>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</si>
  <si>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</si>
  <si>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</si>
  <si>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</si>
  <si>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</si>
  <si>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</si>
  <si>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</si>
  <si>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</si>
  <si>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</si>
  <si>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</si>
  <si>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</si>
  <si>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</si>
  <si>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</si>
  <si>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</si>
  <si>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</si>
  <si>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</si>
  <si>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</si>
  <si>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</si>
  <si>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</si>
  <si>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</si>
  <si>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</si>
  <si>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</si>
  <si>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</si>
  <si>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</si>
  <si>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</si>
  <si>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</si>
  <si>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</si>
  <si>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</si>
  <si>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</si>
  <si>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</si>
  <si>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</si>
  <si>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</si>
  <si>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</si>
  <si>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</si>
  <si>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</si>
  <si>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</si>
  <si>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</si>
  <si>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</si>
  <si>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</si>
  <si>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</si>
  <si>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</si>
  <si>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</si>
  <si>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</si>
  <si>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</si>
  <si>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</si>
  <si>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</si>
  <si>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</si>
  <si>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</si>
  <si>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</si>
  <si>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</si>
  <si>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</si>
  <si>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</si>
  <si>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</si>
  <si>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</si>
  <si>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</si>
  <si>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</si>
  <si>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</si>
  <si>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</si>
  <si>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</si>
  <si>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</si>
  <si>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</si>
  <si>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</si>
  <si>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</si>
  <si>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</si>
  <si>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</si>
  <si>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</si>
  <si>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</si>
  <si>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</si>
  <si>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</si>
  <si>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</si>
  <si>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</si>
  <si>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</si>
  <si>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</si>
  <si>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</si>
  <si>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</si>
  <si>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</si>
  <si>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</si>
  <si>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</si>
  <si>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</si>
  <si>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</si>
  <si>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</si>
  <si>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</si>
  <si>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</si>
  <si>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</si>
  <si>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</si>
  <si>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</si>
  <si>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</si>
  <si>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</si>
  <si>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</si>
  <si>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</si>
  <si>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</si>
  <si>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</si>
  <si>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</si>
  <si>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</si>
  <si>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</si>
  <si>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</si>
  <si>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</si>
  <si>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</si>
  <si>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</si>
  <si>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</si>
  <si>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</si>
  <si>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</si>
  <si>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</si>
  <si>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</si>
  <si>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</si>
  <si>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</si>
  <si>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</si>
  <si>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</si>
  <si>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</si>
  <si>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</si>
  <si>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</si>
  <si>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</si>
  <si>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</si>
  <si>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</si>
  <si>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</si>
  <si>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</si>
  <si>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</si>
  <si>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</si>
  <si>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</si>
  <si>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</si>
  <si>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</si>
  <si>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</si>
  <si>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</si>
  <si>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</si>
  <si>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</si>
  <si>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</si>
  <si>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</si>
  <si>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</si>
  <si>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</si>
  <si>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</si>
  <si>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</si>
  <si>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</si>
  <si>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</si>
  <si>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</si>
  <si>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</si>
  <si>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</si>
  <si>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</si>
  <si>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</si>
  <si>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</si>
  <si>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</si>
  <si>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</si>
  <si>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</si>
  <si>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</si>
  <si>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</si>
  <si>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</si>
  <si>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</si>
  <si>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</si>
  <si>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</si>
  <si>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</si>
  <si>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</si>
  <si>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</si>
  <si>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</si>
  <si>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</si>
  <si>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</si>
  <si>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</si>
  <si>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</si>
  <si>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</si>
  <si>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</si>
  <si>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</si>
  <si>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</si>
  <si>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</si>
  <si>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</si>
  <si>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</si>
  <si>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</si>
  <si>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</si>
  <si>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</si>
  <si>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</si>
  <si>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</si>
  <si>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</si>
  <si>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</si>
  <si>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</si>
  <si>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</si>
  <si>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</si>
  <si>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</si>
  <si>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</si>
  <si>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</si>
  <si>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</si>
  <si>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</si>
  <si>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</si>
  <si>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</si>
  <si>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</si>
  <si>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</si>
  <si>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</si>
  <si>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</si>
  <si>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</si>
  <si>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</si>
  <si>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</si>
  <si>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</si>
  <si>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</si>
  <si>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</si>
  <si>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</si>
  <si>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</si>
  <si>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</si>
  <si>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</si>
  <si>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</si>
  <si>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</si>
  <si>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</si>
  <si>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</si>
  <si>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</si>
  <si>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</si>
  <si>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</si>
  <si>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</si>
  <si>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</si>
  <si>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</si>
  <si>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</si>
  <si>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</si>
  <si>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</si>
  <si>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</si>
  <si>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</si>
  <si>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</si>
  <si>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</si>
  <si>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</si>
  <si>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</si>
  <si>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</si>
  <si>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</si>
  <si>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</si>
  <si>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</si>
  <si>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</si>
  <si>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</si>
  <si>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</si>
  <si>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</si>
  <si>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</si>
  <si>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</si>
  <si>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</si>
  <si>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</si>
  <si>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</si>
  <si>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</si>
  <si>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</si>
  <si>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</si>
  <si>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</si>
  <si>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</si>
  <si>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</si>
  <si>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</si>
  <si>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</si>
  <si>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</si>
  <si>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</si>
  <si>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</si>
  <si>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</si>
  <si>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</si>
  <si>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</si>
  <si>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</si>
  <si>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</si>
  <si>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</si>
  <si>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</si>
  <si>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</si>
  <si>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</si>
  <si>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</si>
  <si>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</si>
  <si>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</si>
  <si>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</si>
  <si>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</si>
  <si>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</si>
  <si>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</si>
  <si>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</si>
  <si>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</si>
  <si>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</si>
  <si>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</si>
  <si>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</si>
  <si>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</si>
  <si>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</si>
  <si>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</si>
  <si>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</si>
  <si>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</si>
  <si>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</si>
  <si>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</si>
  <si>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</si>
  <si>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</si>
  <si>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</si>
  <si>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</si>
  <si>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</si>
  <si>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</si>
  <si>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</si>
  <si>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</si>
  <si>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</si>
  <si>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</si>
  <si>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</si>
  <si>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</si>
  <si>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</si>
  <si>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</si>
  <si>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</si>
  <si>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</si>
  <si>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</si>
  <si>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</si>
  <si>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</si>
  <si>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</si>
  <si>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</si>
  <si>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</si>
  <si>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</si>
  <si>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</si>
  <si>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</si>
  <si>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</si>
  <si>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</si>
  <si>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</si>
  <si>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</si>
  <si>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</si>
  <si>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</si>
  <si>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</si>
  <si>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</si>
  <si>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</si>
  <si>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</si>
  <si>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</si>
  <si>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</si>
  <si>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</si>
  <si>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</si>
  <si>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</si>
  <si>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</si>
  <si>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</si>
  <si>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</si>
  <si>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</si>
  <si>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</si>
  <si>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</si>
  <si>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</si>
  <si>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</si>
  <si>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</si>
  <si>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</si>
  <si>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</si>
  <si>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</si>
  <si>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</si>
  <si>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</si>
  <si>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</si>
  <si>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</si>
  <si>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</si>
  <si>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</si>
  <si>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</si>
  <si>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</si>
  <si>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</si>
  <si>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</si>
  <si>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</si>
  <si>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</si>
  <si>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</si>
  <si>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</si>
  <si>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</si>
  <si>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</si>
  <si>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</si>
  <si>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</si>
  <si>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</si>
  <si>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</si>
  <si>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</si>
  <si>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</si>
  <si>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</si>
  <si>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</si>
  <si>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</si>
  <si>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</si>
  <si>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</si>
  <si>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</si>
  <si>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</si>
  <si>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</si>
  <si>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</si>
  <si>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</si>
  <si>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</si>
  <si>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</si>
  <si>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</si>
  <si>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</si>
  <si>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</si>
  <si>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</si>
  <si>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</si>
  <si>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</si>
  <si>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</si>
  <si>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</si>
  <si>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</si>
  <si>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</si>
  <si>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</si>
  <si>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</si>
  <si>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</si>
  <si>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</si>
  <si>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</si>
  <si>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</si>
  <si>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</si>
  <si>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</si>
  <si>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</si>
  <si>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</si>
  <si>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</si>
  <si>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</si>
  <si>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</si>
  <si>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</si>
  <si>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</si>
  <si>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</si>
  <si>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</si>
  <si>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</si>
  <si>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</si>
  <si>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</si>
  <si>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</si>
  <si>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</si>
  <si>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</si>
  <si>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</si>
  <si>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</si>
  <si>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</si>
  <si>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</si>
  <si>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</si>
  <si>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</si>
  <si>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</si>
  <si>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</si>
  <si>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</si>
  <si>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</si>
  <si>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</si>
  <si>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</si>
  <si>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</si>
  <si>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</si>
  <si>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</si>
  <si>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</si>
  <si>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</si>
  <si>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</si>
  <si>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</si>
  <si>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</si>
  <si>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</si>
  <si>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</si>
  <si>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</si>
  <si>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</si>
  <si>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</si>
  <si>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</si>
  <si>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</si>
  <si>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</si>
  <si>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</si>
  <si>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</si>
  <si>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</si>
  <si>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</si>
  <si>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</si>
  <si>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</si>
  <si>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</si>
  <si>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</si>
  <si>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</si>
  <si>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</si>
  <si>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</si>
  <si>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</si>
  <si>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</si>
  <si>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</si>
  <si>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</si>
  <si>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</si>
  <si>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</si>
  <si>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</si>
  <si>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</si>
  <si>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</si>
  <si>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</si>
  <si>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</si>
  <si>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</si>
  <si>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</si>
  <si>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</si>
  <si>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</si>
  <si>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</si>
  <si>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</si>
  <si>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</si>
  <si>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</si>
  <si>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</si>
  <si>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</si>
  <si>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</si>
  <si>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</si>
  <si>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</si>
  <si>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</si>
  <si>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</si>
  <si>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</si>
  <si>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</si>
  <si>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</si>
  <si>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</si>
  <si>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</si>
  <si>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</si>
  <si>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</si>
  <si>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</si>
  <si>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</si>
  <si>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</si>
  <si>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</si>
  <si>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</si>
  <si>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</si>
  <si>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</si>
  <si>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</si>
  <si>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</si>
  <si>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</si>
  <si>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</si>
  <si>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</si>
  <si>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</si>
  <si>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</si>
  <si>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</si>
  <si>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</si>
  <si>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</si>
  <si>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</si>
  <si>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</si>
  <si>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</si>
  <si>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</si>
  <si>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</si>
  <si>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</si>
  <si>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</si>
  <si>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</si>
  <si>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</si>
  <si>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</si>
  <si>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</si>
  <si>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</si>
  <si>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</si>
  <si>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</si>
  <si>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</si>
  <si>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</si>
  <si>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</si>
  <si>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</si>
  <si>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</si>
  <si>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</si>
  <si>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</si>
  <si>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</si>
  <si>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</si>
  <si>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</si>
  <si>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</si>
  <si>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</si>
  <si>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</si>
  <si>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</si>
  <si>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</si>
  <si>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</si>
  <si>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</si>
  <si>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</si>
  <si>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</si>
  <si>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</si>
  <si>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</si>
  <si>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</si>
  <si>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</si>
  <si>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</si>
  <si>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</si>
  <si>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</si>
  <si>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</si>
  <si>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</si>
  <si>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</si>
  <si>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</si>
  <si>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</si>
  <si>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</si>
  <si>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</si>
  <si>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</si>
  <si>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</si>
  <si>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</si>
  <si>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</si>
  <si>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</si>
  <si>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</si>
  <si>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</si>
  <si>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</si>
  <si>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</si>
  <si>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</si>
  <si>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</si>
  <si>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</si>
  <si>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</si>
  <si>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</si>
  <si>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</si>
  <si>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</si>
  <si>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</si>
  <si>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</si>
  <si>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</si>
  <si>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</si>
  <si>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</si>
  <si>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</si>
  <si>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</si>
  <si>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</si>
  <si>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</si>
  <si>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</si>
  <si>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</si>
  <si>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</si>
  <si>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</si>
  <si>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</si>
  <si>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</si>
  <si>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</si>
  <si>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</si>
  <si>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</si>
  <si>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</si>
  <si>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</si>
  <si>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</si>
  <si>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</si>
  <si>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</si>
  <si>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</si>
  <si>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</si>
  <si>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</si>
  <si>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</si>
  <si>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</si>
  <si>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</si>
  <si>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</si>
  <si>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</si>
  <si>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</si>
  <si>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</si>
  <si>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</si>
  <si>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</si>
  <si>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</si>
  <si>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</si>
  <si>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</si>
  <si>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</si>
  <si>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</si>
  <si>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</si>
  <si>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</si>
  <si>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</si>
  <si>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</si>
  <si>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</si>
  <si>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</si>
  <si>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</si>
  <si>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</si>
  <si>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</si>
  <si>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</si>
  <si>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</si>
  <si>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</si>
  <si>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</si>
  <si>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</si>
  <si>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</si>
  <si>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</si>
  <si>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</si>
  <si>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</si>
  <si>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</si>
  <si>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</si>
  <si>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</si>
  <si>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</si>
  <si>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</si>
  <si>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</si>
  <si>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</si>
  <si>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</si>
  <si>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</si>
  <si>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</si>
  <si>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</si>
  <si>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</si>
  <si>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</si>
  <si>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</si>
  <si>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</si>
  <si>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</si>
  <si>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</si>
  <si>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</si>
  <si>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</si>
  <si>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</si>
  <si>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</si>
  <si>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</si>
  <si>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</si>
  <si>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</si>
  <si>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</si>
  <si>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</si>
  <si>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</si>
  <si>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</si>
  <si>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</si>
  <si>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</si>
  <si>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</si>
  <si>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</si>
  <si>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</si>
  <si>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</si>
  <si>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</si>
  <si>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</si>
  <si>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</si>
  <si>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</si>
  <si>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</si>
  <si>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</si>
  <si>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</si>
  <si>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</si>
  <si>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</si>
  <si>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</si>
  <si>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</si>
  <si>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</si>
  <si>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</si>
  <si>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</si>
  <si>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</si>
  <si>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</si>
  <si>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</si>
  <si>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</si>
  <si>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</si>
  <si>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</si>
  <si>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</si>
  <si>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</si>
  <si>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</si>
  <si>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</si>
  <si>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</si>
  <si>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</si>
  <si>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</si>
  <si>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</si>
  <si>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</si>
  <si>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</si>
  <si>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</si>
  <si>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</si>
  <si>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</si>
  <si>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</si>
  <si>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</si>
  <si>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</si>
  <si>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</si>
  <si>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</si>
  <si>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</si>
  <si>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</si>
  <si>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</si>
  <si>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</si>
  <si>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</si>
  <si>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</si>
  <si>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</si>
  <si>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</si>
  <si>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</si>
  <si>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</si>
  <si>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</si>
  <si>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</si>
  <si>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</si>
  <si>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</si>
  <si>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</si>
  <si>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</si>
  <si>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</si>
  <si>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</si>
  <si>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</si>
  <si>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</si>
  <si>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</si>
  <si>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</si>
  <si>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</si>
  <si>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</si>
  <si>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</si>
  <si>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</si>
  <si>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</si>
  <si>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</si>
  <si>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</si>
  <si>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</si>
  <si>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</si>
  <si>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</si>
  <si>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</si>
  <si>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</si>
  <si>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</si>
  <si>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</si>
  <si>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</si>
  <si>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</si>
  <si>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</si>
  <si>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</si>
  <si>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</si>
  <si>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</si>
  <si>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</si>
  <si>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</si>
  <si>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</si>
  <si>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</si>
  <si>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</si>
  <si>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</si>
  <si>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</si>
  <si>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</si>
  <si>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</si>
  <si>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</si>
  <si>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</si>
  <si>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</si>
  <si>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</si>
  <si>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</si>
  <si>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</si>
  <si>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</si>
  <si>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</si>
  <si>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</si>
  <si>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</si>
  <si>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</si>
  <si>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</si>
  <si>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</si>
  <si>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</si>
  <si>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</si>
  <si>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</si>
  <si>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</si>
  <si>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</si>
  <si>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</si>
  <si>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</si>
  <si>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</si>
  <si>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</si>
  <si>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</si>
  <si>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</si>
  <si>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</si>
  <si>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</si>
  <si>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</si>
  <si>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</si>
  <si>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</si>
  <si>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</si>
  <si>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</si>
  <si>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</si>
  <si>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</si>
  <si>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</si>
  <si>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</si>
  <si>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</si>
  <si>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</si>
  <si>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</si>
  <si>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</si>
  <si>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</si>
  <si>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</si>
  <si>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</si>
  <si>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</si>
  <si>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</si>
  <si>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</si>
  <si>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</si>
  <si>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</si>
  <si>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</si>
  <si>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</si>
  <si>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</si>
  <si>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</si>
  <si>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</si>
  <si>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</si>
  <si>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</si>
  <si>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</si>
  <si>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</si>
  <si>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</si>
  <si>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</si>
  <si>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</si>
  <si>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</si>
  <si>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</si>
  <si>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</si>
  <si>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</si>
  <si>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</si>
  <si>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</si>
  <si>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</si>
  <si>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</si>
  <si>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</si>
  <si>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</si>
  <si>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</si>
  <si>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</si>
  <si>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</si>
  <si>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</si>
  <si>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</si>
  <si>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</si>
  <si>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</si>
  <si>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</si>
  <si>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</si>
  <si>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</si>
  <si>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</si>
  <si>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</si>
  <si>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</si>
  <si>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</si>
  <si>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</si>
  <si>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</si>
  <si>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</si>
  <si>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</si>
  <si>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</si>
  <si>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</si>
  <si>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</si>
  <si>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</si>
  <si>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</si>
  <si>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</si>
  <si>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</si>
  <si>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</si>
  <si>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</si>
  <si>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</si>
  <si>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</si>
  <si>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</si>
  <si>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</si>
  <si>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</si>
  <si>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</si>
  <si>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</si>
  <si>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</si>
  <si>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</si>
  <si>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</si>
  <si>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</si>
  <si>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</si>
  <si>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</si>
  <si>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</si>
  <si>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</si>
  <si>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</si>
  <si>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</si>
  <si>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</si>
  <si>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</si>
  <si>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</si>
  <si>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</si>
  <si>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</si>
  <si>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</si>
  <si>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</si>
  <si>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</si>
  <si>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</si>
  <si>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</si>
  <si>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</si>
  <si>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</si>
  <si>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</si>
  <si>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</si>
  <si>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</si>
  <si>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</si>
  <si>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</si>
  <si>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</si>
  <si>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</si>
  <si>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</si>
  <si>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</si>
  <si>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</si>
  <si>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</si>
  <si>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</si>
  <si>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</si>
  <si>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</si>
  <si>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</si>
  <si>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</si>
  <si>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</si>
  <si>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</si>
  <si>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</si>
  <si>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</si>
  <si>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</si>
  <si>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</si>
  <si>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</si>
  <si>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</si>
  <si>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</si>
  <si>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</si>
  <si>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</si>
  <si>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</si>
  <si>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</si>
  <si>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</si>
  <si>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</si>
  <si>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</si>
  <si>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</si>
  <si>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</si>
  <si>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</si>
  <si>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</si>
  <si>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</si>
  <si>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</si>
  <si>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</si>
  <si>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</si>
  <si>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</si>
  <si>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</si>
  <si>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</si>
  <si>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</si>
  <si>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</si>
  <si>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</si>
  <si>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</si>
  <si>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</si>
  <si>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</si>
  <si>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</si>
  <si>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</si>
  <si>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</si>
  <si>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</si>
  <si>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</si>
  <si>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</si>
  <si>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</si>
  <si>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</si>
  <si>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</si>
  <si>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</si>
  <si>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</si>
  <si>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</si>
  <si>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</si>
  <si>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</si>
  <si>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</si>
  <si>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</si>
  <si>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</si>
  <si>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</si>
  <si>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</si>
  <si>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</si>
  <si>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</si>
  <si>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</si>
  <si>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</si>
  <si>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</si>
  <si>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</si>
  <si>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</si>
  <si>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</si>
  <si>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</si>
  <si>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</si>
  <si>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</si>
  <si>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</si>
  <si>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</si>
  <si>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</si>
  <si>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</si>
  <si>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</si>
  <si>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</si>
  <si>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</si>
  <si>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</si>
  <si>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</si>
  <si>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</si>
  <si>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</si>
  <si>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</si>
  <si>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</si>
  <si>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</si>
  <si>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</si>
  <si>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</si>
  <si>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</si>
  <si>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</si>
  <si>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</si>
  <si>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</si>
  <si>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</si>
  <si>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</si>
  <si>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</si>
  <si>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</si>
  <si>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</si>
  <si>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</si>
  <si>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</si>
  <si>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</si>
  <si>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</si>
  <si>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</si>
  <si>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</si>
  <si>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</si>
  <si>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</si>
  <si>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</si>
  <si>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</si>
  <si>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</si>
  <si>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</si>
  <si>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</si>
  <si>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</si>
  <si>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</si>
  <si>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</si>
  <si>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</si>
  <si>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</si>
  <si>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</si>
  <si>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</si>
  <si>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</si>
  <si>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</si>
  <si>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</si>
  <si>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</si>
  <si>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</si>
  <si>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</si>
  <si>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</si>
  <si>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</si>
  <si>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</si>
  <si>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</si>
  <si>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</si>
  <si>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</si>
  <si>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</si>
  <si>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</si>
  <si>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</si>
  <si>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</si>
  <si>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</si>
  <si>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</si>
  <si>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</si>
  <si>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</si>
  <si>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</si>
  <si>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</si>
  <si>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</si>
  <si>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</si>
  <si>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</si>
  <si>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</si>
  <si>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</si>
  <si>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</si>
  <si>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</si>
  <si>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</si>
  <si>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</si>
  <si>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</si>
  <si>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</si>
  <si>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</si>
  <si>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</si>
  <si>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</si>
  <si>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</si>
  <si>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</si>
  <si>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</si>
  <si>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</si>
  <si>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</si>
  <si>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</si>
  <si>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</si>
  <si>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</si>
  <si>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</si>
  <si>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</si>
  <si>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</si>
  <si>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</si>
  <si>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</si>
  <si>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</si>
  <si>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</si>
  <si>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</si>
  <si>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</si>
  <si>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</si>
  <si>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</si>
  <si>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</si>
  <si>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</si>
  <si>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</si>
  <si>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</si>
  <si>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</si>
  <si>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</si>
  <si>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</si>
  <si>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</si>
  <si>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</si>
  <si>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</si>
  <si>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</si>
  <si>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</si>
  <si>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</si>
  <si>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</si>
  <si>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</si>
  <si>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</si>
  <si>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</si>
  <si>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</si>
  <si>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</si>
  <si>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</si>
  <si>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</si>
  <si>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</si>
  <si>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</si>
  <si>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</si>
  <si>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</si>
  <si>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</si>
  <si>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</si>
  <si>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</si>
  <si>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</si>
  <si>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</si>
  <si>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</si>
  <si>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</si>
  <si>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</si>
  <si>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</si>
  <si>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</si>
  <si>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</si>
  <si>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</si>
  <si>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</si>
  <si>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</si>
  <si>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</si>
  <si>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</si>
  <si>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</si>
  <si>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</si>
  <si>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</si>
  <si>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</si>
  <si>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</si>
  <si>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</si>
  <si>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</si>
  <si>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</si>
  <si>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</si>
  <si>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</si>
  <si>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</si>
  <si>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</si>
  <si>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</si>
  <si>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</si>
  <si>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</si>
  <si>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</si>
  <si>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</si>
  <si>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</si>
  <si>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</si>
  <si>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</si>
  <si>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</si>
  <si>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</si>
  <si>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</si>
  <si>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</si>
  <si>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</si>
  <si>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</si>
  <si>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</si>
  <si>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</si>
  <si>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</si>
  <si>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</si>
  <si>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</si>
  <si>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</si>
  <si>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</si>
  <si>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</si>
  <si>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</si>
  <si>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</si>
  <si>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</si>
  <si>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</si>
  <si>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</si>
  <si>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</si>
  <si>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</si>
  <si>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</si>
  <si>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</si>
  <si>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</si>
  <si>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</si>
  <si>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</si>
  <si>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</si>
  <si>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</si>
  <si>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</si>
  <si>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</si>
  <si>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</si>
  <si>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</si>
  <si>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</si>
  <si>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</si>
  <si>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</si>
  <si>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</si>
  <si>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</si>
  <si>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</si>
  <si>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</si>
  <si>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</si>
  <si>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</si>
  <si>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</si>
  <si>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</si>
  <si>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</si>
  <si>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</si>
  <si>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</si>
  <si>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</si>
  <si>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</si>
  <si>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</si>
  <si>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</si>
  <si>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</si>
  <si>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</si>
  <si>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</si>
  <si>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</si>
  <si>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</si>
  <si>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</si>
  <si>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</si>
  <si>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</si>
  <si>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</si>
  <si>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</si>
  <si>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</si>
  <si>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</si>
  <si>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</si>
  <si>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</si>
  <si>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</si>
  <si>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</si>
  <si>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</si>
  <si>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</si>
  <si>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</si>
  <si>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</si>
  <si>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</si>
  <si>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</si>
  <si>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</si>
  <si>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</si>
  <si>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</si>
  <si>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</si>
  <si>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</si>
  <si>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</si>
  <si>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</si>
  <si>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</si>
  <si>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</si>
  <si>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</si>
  <si>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</si>
  <si>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</si>
  <si>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</si>
  <si>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</si>
  <si>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</si>
  <si>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</si>
  <si>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</si>
  <si>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</si>
  <si>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</si>
  <si>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</si>
  <si>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</si>
  <si>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</si>
  <si>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</si>
  <si>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</si>
  <si>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</si>
  <si>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</si>
  <si>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</si>
  <si>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</si>
  <si>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</si>
  <si>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</si>
  <si>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</si>
  <si>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</si>
  <si>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</si>
  <si>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</si>
  <si>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</si>
  <si>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</si>
  <si>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</si>
  <si>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</si>
  <si>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</si>
  <si>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</si>
  <si>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</si>
  <si>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</si>
  <si>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</si>
  <si>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</si>
  <si>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</si>
  <si>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</si>
  <si>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</si>
  <si>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</si>
  <si>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</si>
  <si>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</si>
  <si>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</si>
  <si>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</si>
  <si>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</si>
  <si>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</si>
  <si>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</si>
  <si>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</si>
  <si>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</si>
  <si>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</si>
  <si>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</si>
  <si>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</si>
  <si>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</si>
  <si>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</si>
  <si>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</si>
  <si>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</si>
  <si>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</si>
  <si>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</si>
  <si>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</si>
  <si>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</si>
  <si>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</si>
  <si>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</si>
  <si>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</si>
  <si>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</si>
  <si>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</si>
  <si>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</si>
  <si>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</si>
  <si>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</si>
  <si>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</si>
  <si>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</si>
  <si>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</si>
  <si>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</si>
  <si>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</si>
  <si>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</si>
  <si>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</si>
  <si>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</si>
  <si>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</si>
  <si>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</si>
  <si>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</si>
  <si>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</si>
  <si>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</si>
  <si>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</si>
  <si>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</si>
  <si>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</si>
  <si>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</si>
  <si>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</si>
  <si>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</si>
  <si>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</si>
  <si>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</si>
  <si>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</si>
  <si>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</si>
  <si>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</si>
  <si>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</si>
  <si>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</si>
  <si>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</si>
  <si>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</si>
  <si>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</si>
  <si>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</si>
  <si>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</si>
  <si>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</si>
  <si>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</si>
  <si>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</si>
  <si>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</si>
  <si>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</si>
  <si>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</si>
  <si>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</si>
  <si>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</si>
  <si>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</si>
  <si>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</si>
  <si>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</si>
  <si>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</si>
  <si>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</si>
  <si>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</si>
  <si>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</si>
  <si>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</si>
  <si>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</si>
  <si>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</si>
  <si>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</si>
  <si>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</si>
  <si>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</si>
  <si>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</si>
  <si>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</si>
  <si>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</si>
  <si>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</si>
  <si>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</si>
  <si>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</si>
  <si>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</si>
  <si>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</si>
  <si>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</si>
  <si>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</si>
  <si>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</si>
  <si>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</si>
  <si>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</si>
  <si>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</si>
  <si>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</si>
  <si>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</si>
  <si>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</si>
  <si>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</si>
  <si>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</si>
  <si>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</si>
  <si>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</si>
  <si>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</si>
  <si>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</si>
  <si>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</si>
  <si>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</si>
  <si>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</si>
  <si>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</si>
  <si>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</si>
  <si>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</si>
  <si>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</si>
  <si>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</si>
  <si>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</si>
  <si>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</si>
  <si>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</si>
  <si>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</si>
  <si>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</si>
  <si>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</si>
  <si>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</si>
  <si>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</si>
  <si>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</si>
  <si>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</si>
  <si>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</si>
  <si>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</si>
  <si>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</si>
  <si>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</si>
  <si>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</si>
  <si>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</si>
  <si>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</si>
  <si>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</si>
  <si>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</si>
  <si>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</si>
  <si>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</si>
  <si>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</si>
  <si>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</si>
  <si>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</si>
  <si>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</si>
  <si>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</si>
  <si>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</si>
  <si>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</si>
  <si>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</si>
  <si>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</si>
  <si>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</si>
  <si>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</si>
  <si>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</si>
  <si>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</si>
  <si>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</si>
  <si>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</si>
  <si>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</si>
  <si>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</si>
  <si>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</si>
  <si>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</si>
  <si>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</si>
  <si>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</si>
  <si>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</si>
  <si>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</si>
  <si>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</si>
  <si>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</si>
  <si>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</si>
  <si>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</si>
  <si>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</si>
  <si>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</si>
  <si>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</si>
  <si>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</si>
  <si>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</si>
  <si>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</si>
  <si>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</si>
  <si>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</si>
  <si>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</si>
  <si>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</si>
  <si>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</si>
  <si>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</si>
  <si>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</si>
  <si>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</si>
  <si>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</si>
  <si>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</si>
  <si>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</si>
  <si>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</si>
  <si>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</si>
  <si>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</si>
  <si>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</si>
  <si>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</si>
  <si>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</si>
  <si>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</si>
  <si>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</si>
  <si>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</si>
  <si>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</si>
  <si>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</si>
  <si>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</si>
  <si>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</si>
  <si>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</si>
  <si>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</si>
  <si>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</si>
  <si>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</si>
  <si>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</si>
  <si>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</si>
  <si>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</si>
  <si>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</si>
  <si>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</si>
  <si>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</si>
  <si>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</si>
  <si>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</si>
  <si>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</si>
  <si>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</si>
  <si>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</si>
  <si>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</si>
  <si>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</si>
  <si>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</si>
  <si>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</si>
  <si>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</si>
  <si>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</si>
  <si>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</si>
  <si>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</si>
  <si>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</si>
  <si>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</si>
  <si>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</si>
  <si>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</si>
  <si>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</si>
  <si>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</si>
  <si>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</si>
  <si>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</si>
  <si>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</si>
  <si>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</si>
  <si>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</si>
  <si>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</si>
  <si>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</si>
  <si>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</si>
  <si>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</si>
  <si>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</si>
  <si>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</si>
  <si>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</si>
  <si>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</si>
  <si>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</si>
  <si>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</si>
  <si>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</si>
  <si>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</si>
  <si>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</si>
  <si>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</si>
  <si>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</si>
  <si>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</si>
  <si>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</si>
  <si>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</si>
  <si>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</si>
  <si>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</si>
  <si>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</si>
  <si>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</si>
  <si>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</si>
  <si>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</si>
  <si>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</si>
  <si>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</si>
  <si>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</si>
  <si>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</si>
  <si>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</si>
  <si>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</si>
  <si>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</si>
  <si>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</si>
  <si>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</si>
  <si>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</si>
  <si>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</si>
  <si>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</si>
  <si>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</si>
  <si>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</si>
  <si>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</si>
  <si>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</si>
  <si>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</si>
  <si>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</si>
  <si>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</si>
  <si>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</si>
  <si>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</si>
  <si>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</si>
  <si>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</si>
  <si>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</si>
  <si>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</si>
  <si>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</si>
  <si>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</si>
  <si>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</si>
  <si>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</si>
  <si>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</si>
  <si>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</si>
  <si>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</si>
  <si>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</si>
  <si>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</si>
  <si>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</si>
  <si>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</si>
  <si>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</si>
  <si>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</si>
  <si>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</si>
  <si>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</si>
  <si>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</si>
  <si>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</si>
  <si>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</si>
  <si>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</si>
  <si>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</si>
  <si>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</si>
  <si>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</si>
  <si>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</si>
  <si>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</si>
  <si>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</si>
  <si>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</si>
  <si>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</si>
  <si>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</si>
  <si>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</si>
  <si>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</si>
  <si>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</si>
  <si>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</si>
  <si>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</si>
  <si>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</si>
  <si>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</si>
  <si>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</si>
  <si>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</si>
  <si>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</si>
  <si>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</si>
  <si>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</si>
  <si>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</si>
  <si>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</si>
  <si>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</si>
  <si>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</si>
  <si>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</si>
  <si>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</si>
  <si>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</si>
  <si>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</si>
  <si>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</si>
  <si>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</si>
  <si>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</si>
  <si>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</si>
  <si>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</si>
  <si>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</si>
  <si>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</si>
  <si>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</si>
  <si>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</si>
  <si>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</si>
  <si>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</si>
  <si>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</si>
  <si>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</si>
  <si>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</si>
  <si>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</si>
  <si>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</si>
  <si>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</si>
  <si>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</si>
  <si>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</si>
  <si>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</si>
  <si>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</si>
  <si>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</si>
  <si>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</si>
  <si>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</si>
  <si>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</si>
  <si>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</si>
  <si>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</si>
  <si>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</si>
  <si>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</si>
  <si>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</si>
  <si>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</si>
  <si>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</si>
  <si>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</si>
  <si>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</si>
  <si>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</si>
  <si>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</si>
  <si>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</si>
  <si>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</si>
  <si>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</si>
  <si>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</si>
  <si>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</si>
  <si>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</si>
  <si>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</si>
  <si>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</si>
  <si>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</si>
  <si>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</si>
  <si>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</si>
  <si>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</si>
  <si>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</si>
  <si>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</si>
  <si>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</si>
  <si>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</si>
  <si>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</si>
  <si>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</si>
  <si>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</si>
  <si>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</si>
  <si>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</si>
  <si>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</si>
  <si>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</si>
  <si>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</si>
  <si>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</si>
  <si>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</si>
  <si>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</si>
  <si>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</si>
  <si>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</si>
  <si>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</si>
  <si>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</si>
  <si>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</si>
  <si>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</si>
  <si>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</si>
  <si>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</si>
  <si>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</si>
  <si>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</si>
  <si>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</si>
  <si>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</si>
  <si>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</si>
  <si>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</si>
  <si>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</si>
  <si>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</si>
  <si>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</si>
  <si>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</si>
  <si>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</si>
  <si>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</si>
  <si>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</si>
  <si>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</si>
  <si>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</si>
  <si>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</si>
  <si>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</si>
  <si>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</si>
  <si>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</si>
  <si>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</si>
  <si>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</si>
  <si>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</si>
  <si>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</si>
  <si>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</si>
  <si>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</si>
  <si>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</si>
  <si>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</si>
  <si>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</si>
  <si>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</si>
  <si>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</si>
  <si>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</si>
  <si>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</si>
  <si>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</si>
  <si>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</si>
  <si>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</si>
  <si>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</si>
  <si>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</si>
  <si>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</si>
  <si>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</si>
  <si>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</si>
  <si>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</si>
  <si>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</si>
  <si>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</si>
  <si>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</si>
  <si>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</si>
  <si>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</si>
  <si>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</si>
  <si>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</si>
  <si>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</si>
  <si>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</si>
  <si>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</si>
  <si>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</si>
  <si>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</si>
  <si>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</si>
  <si>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</si>
  <si>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</si>
  <si>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</si>
  <si>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</si>
  <si>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</si>
  <si>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</si>
  <si>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</si>
  <si>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</si>
  <si>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</si>
  <si>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</si>
  <si>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</si>
  <si>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</si>
  <si>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</si>
  <si>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</si>
  <si>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</si>
  <si>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</si>
  <si>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</si>
  <si>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</si>
  <si>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</si>
  <si>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</si>
  <si>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</si>
  <si>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</si>
  <si>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</si>
  <si>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</si>
  <si>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</si>
  <si>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</si>
  <si>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</si>
  <si>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</si>
  <si>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</si>
  <si>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</si>
  <si>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</si>
  <si>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</si>
  <si>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</si>
  <si>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</si>
  <si>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</si>
  <si>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</si>
  <si>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</si>
  <si>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</si>
  <si>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</si>
  <si>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</si>
  <si>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</si>
  <si>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</si>
  <si>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</si>
  <si>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</si>
  <si>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</si>
  <si>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</si>
  <si>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</si>
  <si>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</si>
  <si>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</si>
  <si>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</si>
  <si>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</si>
  <si>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</si>
  <si>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</si>
  <si>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</si>
  <si>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</si>
  <si>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</si>
  <si>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</si>
  <si>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</si>
  <si>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</si>
  <si>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</si>
  <si>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</si>
  <si>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</si>
  <si>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</si>
  <si>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</si>
  <si>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</si>
  <si>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</si>
  <si>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</si>
  <si>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</si>
  <si>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</si>
  <si>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</si>
  <si>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</si>
  <si>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</si>
  <si>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</si>
  <si>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</si>
  <si>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</si>
  <si>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</si>
  <si>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</si>
  <si>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</si>
  <si>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</si>
  <si>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</si>
  <si>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</si>
  <si>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</si>
  <si>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</si>
  <si>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</si>
  <si>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</si>
  <si>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</si>
  <si>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</si>
  <si>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</si>
  <si>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</si>
  <si>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</si>
  <si>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</si>
  <si>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</si>
  <si>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</si>
  <si>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</si>
  <si>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</si>
  <si>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</si>
  <si>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</si>
  <si>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</si>
  <si>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</si>
  <si>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</si>
  <si>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</si>
  <si>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</si>
  <si>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</si>
  <si>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</si>
  <si>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</si>
  <si>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</si>
  <si>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</si>
  <si>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</si>
  <si>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</si>
  <si>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</si>
  <si>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</si>
  <si>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</si>
  <si>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</si>
  <si>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</si>
  <si>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</si>
  <si>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</si>
  <si>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</si>
  <si>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</si>
  <si>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</si>
  <si>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</si>
  <si>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</si>
  <si>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</si>
  <si>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</si>
  <si>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</si>
  <si>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</si>
  <si>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</si>
  <si>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</si>
  <si>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</si>
  <si>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</si>
  <si>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</si>
  <si>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</si>
  <si>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</si>
  <si>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</si>
  <si>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</si>
  <si>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</si>
  <si>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</si>
  <si>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</si>
  <si>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</si>
  <si>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</si>
  <si>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</si>
  <si>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</si>
  <si>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</si>
  <si>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</si>
  <si>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</si>
  <si>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</si>
  <si>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</si>
  <si>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</si>
  <si>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</si>
  <si>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</si>
  <si>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</si>
  <si>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</si>
  <si>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</si>
  <si>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</si>
  <si>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</si>
  <si>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</si>
  <si>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</si>
  <si>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</si>
  <si>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</si>
  <si>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</si>
  <si>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</si>
  <si>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</si>
  <si>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</si>
  <si>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</si>
  <si>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</si>
  <si>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</si>
  <si>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</si>
  <si>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</si>
  <si>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</si>
  <si>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</si>
  <si>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</si>
  <si>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</si>
  <si>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</si>
  <si>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</si>
  <si>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</si>
  <si>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</si>
  <si>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</si>
  <si>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</si>
  <si>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</si>
  <si>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</si>
  <si>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</si>
  <si>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</si>
  <si>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</si>
  <si>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</si>
  <si>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</si>
  <si>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</si>
  <si>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</si>
  <si>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</si>
  <si>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</si>
  <si>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</si>
  <si>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</si>
  <si>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</si>
  <si>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</si>
  <si>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</si>
  <si>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</si>
  <si>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</si>
  <si>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</si>
  <si>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</si>
  <si>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</si>
  <si>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</si>
  <si>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</si>
  <si>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</si>
  <si>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</si>
  <si>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</si>
  <si>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</si>
  <si>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</si>
  <si>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</si>
  <si>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</si>
  <si>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</si>
  <si>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</si>
  <si>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</si>
  <si>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</si>
  <si>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</si>
  <si>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</si>
  <si>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</si>
  <si>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</si>
  <si>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</si>
  <si>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</si>
  <si>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</si>
  <si>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</si>
  <si>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</si>
  <si>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</si>
  <si>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</si>
  <si>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</si>
  <si>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</si>
  <si>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</si>
  <si>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</si>
  <si>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</si>
  <si>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</si>
  <si>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</si>
  <si>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</si>
  <si>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</si>
  <si>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</si>
  <si>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</si>
  <si>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</si>
  <si>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</si>
  <si>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</si>
  <si>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</si>
  <si>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</si>
  <si>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</si>
  <si>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</si>
  <si>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</si>
  <si>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</si>
  <si>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</si>
  <si>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</si>
  <si>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</si>
  <si>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</si>
  <si>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</si>
  <si>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</si>
  <si>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</si>
  <si>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</si>
  <si>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</si>
  <si>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</si>
  <si>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</si>
  <si>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</si>
  <si>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</si>
  <si>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</si>
  <si>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</si>
  <si>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</si>
  <si>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</si>
  <si>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</si>
  <si>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</si>
  <si>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</si>
  <si>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</si>
  <si>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</si>
  <si>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</si>
  <si>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</si>
  <si>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</si>
  <si>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</si>
  <si>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</si>
  <si>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</si>
  <si>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</si>
  <si>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</si>
  <si>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</si>
  <si>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</si>
  <si>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</si>
  <si>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</si>
  <si>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</si>
  <si>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</si>
  <si>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</si>
  <si>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</si>
  <si>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</si>
  <si>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</si>
  <si>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</si>
  <si>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</si>
  <si>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</si>
  <si>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</si>
  <si>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</si>
  <si>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</si>
  <si>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</si>
  <si>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</si>
  <si>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</si>
  <si>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</si>
  <si>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</si>
  <si>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</si>
  <si>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</si>
  <si>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</si>
  <si>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</si>
  <si>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</si>
  <si>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</si>
  <si>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</si>
  <si>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</si>
  <si>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</si>
  <si>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</si>
  <si>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</si>
  <si>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</si>
  <si>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</si>
  <si>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</si>
  <si>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</si>
  <si>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</si>
  <si>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</si>
  <si>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</si>
  <si>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</si>
  <si>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</si>
  <si>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</si>
  <si>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</si>
  <si>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</si>
  <si>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</si>
  <si>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</si>
  <si>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</si>
  <si>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</si>
  <si>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</si>
  <si>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</si>
  <si>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</si>
  <si>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</si>
  <si>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</si>
  <si>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</si>
  <si>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</si>
  <si>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</si>
  <si>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</si>
  <si>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</si>
  <si>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</si>
  <si>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</si>
  <si>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</si>
  <si>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</si>
  <si>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</si>
  <si>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</si>
  <si>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</si>
  <si>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</si>
  <si>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</si>
  <si>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</si>
  <si>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</si>
  <si>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</si>
  <si>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</si>
  <si>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</si>
  <si>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</si>
  <si>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</si>
  <si>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</si>
  <si>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</si>
  <si>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</si>
  <si>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</si>
  <si>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</si>
  <si>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</si>
  <si>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</si>
  <si>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</si>
  <si>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</si>
  <si>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</si>
  <si>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</si>
  <si>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</si>
  <si>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</si>
  <si>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</si>
  <si>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</si>
  <si>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</si>
  <si>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</si>
  <si>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</si>
  <si>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</si>
  <si>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</si>
  <si>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</si>
  <si>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</si>
  <si>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</si>
  <si>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</si>
  <si>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</si>
  <si>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</si>
  <si>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</si>
  <si>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</si>
  <si>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</si>
  <si>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</si>
  <si>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</si>
  <si>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</si>
  <si>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</si>
  <si>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</si>
  <si>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</si>
  <si>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</si>
  <si>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</si>
  <si>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</si>
  <si>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</si>
  <si>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</si>
  <si>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</si>
  <si>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</si>
  <si>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</si>
  <si>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</si>
  <si>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</si>
  <si>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</si>
  <si>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</si>
  <si>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</si>
  <si>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</si>
  <si>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</si>
  <si>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</si>
  <si>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</si>
  <si>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</si>
  <si>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</si>
  <si>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</si>
  <si>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</si>
  <si>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</si>
  <si>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</si>
  <si>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</si>
  <si>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</si>
  <si>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</si>
  <si>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</si>
  <si>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</si>
  <si>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</si>
  <si>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</si>
  <si>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</si>
  <si>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</si>
  <si>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</si>
  <si>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</si>
  <si>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</si>
  <si>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</si>
  <si>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</si>
  <si>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</si>
  <si>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</si>
  <si>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</si>
  <si>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</si>
  <si>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</si>
  <si>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</si>
  <si>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</si>
  <si>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</si>
  <si>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</si>
  <si>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</si>
  <si>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</si>
  <si>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</si>
  <si>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</si>
  <si>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</si>
  <si>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</si>
  <si>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</si>
  <si>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</si>
  <si>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</si>
  <si>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</si>
  <si>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</si>
  <si>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</si>
  <si>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</si>
  <si>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</si>
  <si>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</si>
  <si>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</si>
  <si>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</si>
  <si>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</si>
  <si>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</si>
  <si>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</si>
  <si>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</si>
  <si>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</si>
  <si>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</si>
  <si>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</si>
  <si>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</si>
  <si>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</si>
  <si>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</si>
  <si>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</si>
  <si>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</si>
  <si>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</si>
  <si>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</si>
  <si>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</si>
  <si>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</si>
  <si>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</si>
  <si>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</si>
  <si>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</si>
  <si>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</si>
  <si>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</si>
  <si>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</si>
  <si>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</si>
  <si>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</si>
  <si>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</si>
  <si>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</si>
  <si>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</si>
  <si>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</si>
  <si>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</si>
  <si>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</si>
  <si>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</si>
  <si>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</si>
  <si>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</si>
  <si>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</si>
  <si>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</si>
  <si>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</si>
  <si>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</si>
  <si>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</si>
  <si>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</si>
  <si>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</si>
  <si>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</si>
  <si>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</si>
  <si>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</si>
  <si>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</si>
  <si>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</si>
  <si>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</si>
  <si>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</si>
  <si>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</si>
  <si>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</si>
  <si>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</si>
  <si>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</si>
  <si>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</si>
  <si>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</si>
  <si>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</si>
  <si>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</si>
  <si>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</si>
  <si>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</si>
  <si>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</si>
  <si>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</si>
  <si>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</si>
  <si>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</si>
  <si>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</si>
  <si>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</si>
  <si>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</si>
  <si>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</si>
  <si>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</si>
  <si>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</si>
  <si>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</si>
  <si>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</si>
  <si>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</si>
  <si>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</si>
  <si>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</si>
  <si>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</si>
  <si>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</si>
  <si>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</si>
  <si>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</si>
  <si>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</si>
  <si>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</si>
  <si>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</si>
  <si>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</si>
  <si>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</si>
  <si>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</si>
  <si>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</si>
  <si>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</si>
  <si>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</si>
  <si>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</si>
  <si>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</si>
  <si>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</si>
  <si>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</si>
  <si>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</si>
  <si>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</si>
  <si>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</si>
  <si>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</si>
  <si>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</si>
  <si>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</si>
  <si>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</si>
  <si>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</si>
  <si>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</si>
  <si>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</si>
  <si>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</si>
  <si>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</si>
  <si>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</si>
  <si>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</si>
  <si>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</si>
  <si>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</si>
  <si>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</si>
  <si>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</si>
  <si>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</si>
  <si>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</si>
  <si>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</si>
  <si>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</si>
  <si>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</si>
  <si>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</si>
  <si>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</si>
  <si>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</si>
  <si>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</si>
  <si>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</si>
  <si>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</si>
  <si>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</si>
  <si>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</si>
  <si>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</si>
  <si>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</si>
  <si>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</si>
  <si>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</si>
  <si>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</si>
  <si>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</si>
  <si>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</si>
  <si>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</si>
  <si>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</si>
  <si>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</si>
  <si>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</si>
  <si>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</si>
  <si>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</si>
  <si>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</si>
  <si>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</si>
  <si>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</si>
  <si>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</si>
  <si>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</si>
  <si>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</si>
  <si>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</si>
  <si>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</si>
  <si>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</si>
  <si>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</si>
  <si>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</si>
  <si>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</si>
  <si>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</si>
  <si>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</si>
  <si>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</si>
  <si>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</si>
  <si>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</si>
  <si>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</si>
  <si>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</si>
  <si>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</si>
  <si>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</si>
  <si>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</si>
  <si>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</si>
  <si>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</si>
  <si>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</si>
  <si>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</si>
  <si>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</si>
  <si>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</si>
  <si>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</si>
  <si>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</si>
  <si>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</si>
  <si>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</si>
  <si>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</si>
  <si>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</si>
  <si>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</si>
  <si>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</si>
  <si>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</si>
  <si>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</si>
  <si>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</si>
  <si>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</si>
  <si>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</si>
  <si>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</si>
  <si>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</si>
  <si>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</si>
  <si>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</si>
  <si>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</si>
  <si>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</si>
  <si>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</si>
  <si>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</si>
  <si>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</si>
  <si>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</si>
  <si>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</si>
  <si>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</si>
  <si>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</si>
  <si>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</si>
  <si>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</si>
  <si>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</si>
  <si>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</si>
  <si>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</si>
  <si>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</si>
  <si>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</si>
  <si>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</si>
  <si>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</si>
  <si>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</si>
  <si>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</si>
  <si>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</si>
  <si>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</si>
  <si>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</si>
  <si>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</si>
  <si>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</si>
  <si>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</si>
  <si>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</si>
  <si>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</si>
  <si>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</si>
  <si>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</si>
  <si>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</si>
  <si>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</si>
  <si>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</si>
  <si>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</si>
  <si>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</si>
  <si>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</si>
  <si>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</si>
  <si>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</si>
  <si>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</si>
  <si>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</si>
  <si>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</si>
  <si>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</si>
  <si>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</si>
  <si>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</si>
  <si>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</si>
  <si>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</si>
  <si>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</si>
  <si>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</si>
  <si>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</si>
  <si>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</si>
  <si>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</si>
  <si>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</si>
  <si>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</si>
  <si>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</si>
  <si>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</si>
  <si>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</si>
  <si>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</si>
  <si>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</si>
  <si>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</si>
  <si>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</si>
  <si>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</si>
  <si>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</si>
  <si>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</si>
  <si>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</si>
  <si>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</si>
  <si>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</si>
  <si>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</si>
  <si>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</si>
  <si>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</si>
  <si>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</si>
  <si>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</si>
  <si>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</si>
  <si>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</si>
  <si>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</si>
  <si>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</si>
  <si>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</si>
  <si>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</si>
  <si>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</si>
  <si>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</si>
  <si>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</si>
  <si>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</si>
  <si>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</si>
  <si>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</si>
  <si>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</si>
  <si>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</si>
  <si>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</si>
  <si>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</si>
  <si>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</si>
  <si>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</si>
  <si>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</si>
  <si>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</si>
  <si>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</si>
  <si>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</si>
  <si>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</si>
  <si>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</si>
  <si>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</si>
  <si>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</si>
  <si>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</si>
  <si>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</si>
  <si>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</si>
  <si>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</si>
  <si>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</si>
  <si>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</si>
  <si>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</si>
  <si>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</si>
  <si>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</si>
  <si>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</si>
  <si>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</si>
  <si>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</si>
  <si>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</si>
  <si>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</si>
  <si>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</si>
  <si>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</si>
  <si>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</si>
  <si>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</si>
  <si>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</si>
  <si>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</si>
  <si>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</si>
  <si>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</si>
  <si>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</si>
  <si>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</si>
  <si>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</si>
  <si>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</si>
  <si>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</si>
  <si>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</si>
  <si>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</si>
  <si>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</si>
  <si>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</si>
  <si>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</si>
  <si>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</si>
  <si>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</si>
  <si>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</si>
  <si>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</si>
  <si>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</si>
  <si>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</si>
  <si>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</si>
  <si>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</si>
  <si>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</si>
  <si>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</si>
  <si>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</si>
  <si>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</si>
  <si>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</si>
  <si>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</si>
  <si>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</si>
  <si>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</si>
  <si>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</si>
  <si>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</si>
  <si>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</si>
  <si>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</si>
  <si>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</si>
  <si>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</si>
  <si>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</si>
  <si>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</si>
  <si>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</si>
  <si>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</si>
  <si>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</si>
  <si>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</si>
  <si>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</si>
  <si>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</si>
  <si>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</si>
  <si>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</si>
  <si>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</si>
  <si>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</si>
  <si>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</si>
  <si>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</si>
  <si>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</si>
  <si>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</si>
  <si>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</si>
  <si>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</si>
  <si>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</si>
  <si>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</si>
  <si>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</si>
  <si>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</si>
  <si>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</si>
  <si>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</si>
  <si>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</si>
  <si>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</si>
  <si>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</si>
  <si>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</si>
  <si>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</si>
  <si>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</si>
  <si>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</si>
  <si>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</si>
  <si>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</si>
  <si>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</si>
  <si>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</si>
  <si>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</si>
  <si>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</si>
  <si>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</si>
  <si>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</si>
  <si>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</si>
  <si>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</si>
  <si>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</si>
  <si>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</si>
  <si>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</si>
  <si>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</si>
  <si>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</si>
  <si>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</si>
  <si>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</si>
  <si>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</si>
  <si>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</si>
  <si>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</si>
  <si>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</si>
  <si>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</si>
  <si>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</si>
  <si>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</si>
  <si>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</si>
  <si>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</si>
  <si>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</si>
  <si>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</si>
  <si>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</si>
  <si>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</si>
  <si>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</si>
  <si>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</si>
  <si>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</si>
  <si>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</si>
  <si>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</si>
  <si>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</si>
  <si>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</si>
  <si>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</si>
  <si>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</si>
  <si>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</si>
  <si>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</si>
  <si>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</si>
  <si>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</si>
  <si>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</si>
  <si>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</si>
  <si>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</si>
  <si>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</si>
  <si>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</si>
  <si>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</si>
  <si>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</si>
  <si>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</si>
  <si>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</si>
  <si>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</si>
  <si>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</si>
  <si>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</si>
  <si>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</si>
  <si>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</si>
  <si>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</si>
  <si>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</si>
  <si>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</si>
  <si>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</si>
  <si>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</si>
  <si>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</si>
  <si>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</si>
  <si>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</si>
  <si>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</si>
  <si>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</si>
  <si>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</si>
  <si>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</si>
  <si>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</si>
  <si>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</si>
  <si>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</si>
  <si>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</si>
  <si>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</si>
  <si>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</si>
  <si>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</si>
  <si>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</si>
  <si>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</si>
  <si>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</si>
  <si>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</si>
  <si>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</si>
  <si>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</si>
  <si>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</si>
  <si>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</si>
  <si>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</si>
  <si>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</si>
  <si>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</si>
  <si>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</si>
  <si>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</si>
  <si>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</si>
  <si>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</si>
  <si>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</si>
  <si>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</si>
  <si>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</si>
  <si>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</si>
  <si>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</si>
  <si>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</si>
  <si>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</si>
  <si>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</si>
  <si>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</si>
  <si>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</si>
  <si>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</si>
  <si>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</si>
  <si>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</si>
  <si>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</si>
  <si>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</si>
  <si>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</si>
  <si>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</si>
  <si>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</si>
  <si>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</si>
  <si>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</si>
  <si>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</si>
  <si>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</si>
  <si>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</si>
  <si>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</si>
  <si>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</si>
  <si>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</si>
  <si>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</si>
  <si>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</si>
  <si>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</si>
  <si>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</si>
  <si>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</si>
  <si>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</si>
  <si>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</si>
  <si>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</si>
  <si>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</si>
  <si>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</si>
  <si>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</si>
  <si>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</si>
  <si>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</si>
  <si>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</si>
  <si>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</si>
  <si>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</si>
  <si>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</si>
  <si>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</si>
  <si>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</si>
  <si>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</si>
  <si>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</si>
  <si>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</si>
  <si>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</si>
  <si>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</si>
  <si>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</si>
  <si>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</si>
  <si>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</si>
  <si>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</si>
  <si>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</si>
  <si>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</si>
  <si>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</si>
  <si>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</si>
  <si>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</si>
  <si>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</si>
  <si>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</si>
  <si>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</si>
  <si>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</si>
  <si>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</si>
  <si>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</si>
  <si>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</si>
  <si>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</si>
  <si>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</si>
  <si>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</si>
  <si>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</si>
  <si>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</si>
  <si>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</si>
  <si>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</si>
  <si>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</si>
  <si>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</si>
  <si>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</si>
  <si>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</si>
  <si>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</si>
  <si>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</si>
  <si>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</si>
  <si>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</si>
  <si>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</si>
  <si>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</si>
  <si>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</si>
  <si>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</si>
  <si>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</si>
  <si>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</si>
  <si>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</si>
  <si>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</si>
  <si>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</si>
  <si>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</si>
  <si>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</si>
  <si>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</si>
  <si>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</si>
  <si>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</si>
  <si>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</si>
  <si>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</si>
  <si>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</si>
  <si>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</si>
  <si>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</si>
  <si>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</si>
  <si>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</si>
  <si>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</si>
  <si>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</si>
  <si>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</si>
  <si>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</si>
  <si>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</si>
  <si>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</si>
  <si>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</si>
  <si>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</si>
  <si>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</si>
  <si>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</si>
  <si>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</si>
  <si>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</si>
  <si>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</si>
  <si>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</si>
  <si>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</si>
  <si>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</si>
  <si>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</si>
  <si>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</si>
  <si>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</si>
  <si>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</si>
  <si>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</si>
  <si>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</si>
  <si>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</si>
  <si>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</si>
  <si>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</si>
  <si>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</si>
  <si>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</si>
  <si>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</si>
  <si>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</si>
  <si>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</si>
  <si>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</si>
  <si>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</si>
  <si>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</si>
  <si>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</si>
  <si>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</si>
  <si>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</si>
  <si>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</si>
  <si>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</si>
  <si>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</si>
  <si>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</si>
  <si>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</si>
  <si>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</si>
  <si>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</si>
  <si>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</si>
  <si>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</si>
  <si>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</si>
  <si>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</si>
  <si>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</si>
  <si>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</si>
  <si>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</si>
  <si>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</si>
  <si>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</si>
  <si>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</si>
  <si>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</si>
  <si>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</si>
  <si>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</si>
  <si>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</si>
  <si>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</si>
  <si>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</si>
  <si>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</si>
  <si>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</si>
  <si>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</si>
  <si>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</si>
  <si>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</si>
  <si>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</si>
  <si>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</si>
  <si>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</si>
  <si>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</si>
  <si>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</si>
  <si>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</si>
  <si>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</si>
  <si>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</si>
  <si>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</si>
  <si>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</si>
  <si>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</si>
  <si>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</si>
  <si>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</si>
  <si>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</si>
  <si>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</si>
  <si>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</si>
  <si>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</si>
  <si>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</si>
  <si>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</si>
  <si>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</si>
  <si>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</si>
  <si>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</si>
  <si>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</si>
  <si>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</si>
  <si>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</si>
  <si>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</si>
  <si>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</si>
  <si>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</si>
  <si>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</si>
  <si>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</si>
  <si>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</si>
  <si>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</si>
  <si>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</si>
  <si>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</si>
  <si>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</si>
  <si>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</si>
  <si>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</si>
  <si>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</si>
  <si>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</si>
  <si>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</si>
  <si>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</si>
  <si>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</si>
  <si>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</si>
  <si>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</si>
  <si>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</si>
  <si>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</si>
  <si>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</si>
  <si>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</si>
  <si>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</si>
  <si>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</si>
  <si>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</si>
  <si>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</si>
  <si>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</si>
  <si>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</si>
  <si>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</si>
  <si>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</si>
  <si>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</si>
  <si>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</si>
  <si>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</si>
  <si>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</si>
  <si>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</si>
  <si>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</si>
  <si>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</si>
  <si>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</si>
  <si>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</si>
  <si>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</si>
  <si>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</si>
  <si>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</si>
  <si>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</si>
  <si>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</si>
  <si>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</si>
  <si>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</si>
  <si>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</si>
  <si>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</si>
  <si>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</si>
  <si>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</si>
  <si>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</si>
  <si>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</si>
  <si>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</si>
  <si>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</si>
  <si>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</si>
  <si>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</si>
  <si>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</si>
  <si>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</si>
  <si>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</si>
  <si>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</si>
  <si>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</si>
  <si>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</si>
  <si>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</si>
  <si>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</si>
  <si>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</si>
  <si>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</si>
  <si>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</si>
  <si>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</si>
  <si>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</si>
  <si>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</si>
  <si>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</si>
  <si>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</si>
  <si>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</si>
  <si>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</si>
  <si>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</si>
  <si>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</si>
  <si>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</si>
  <si>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</si>
  <si>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</si>
  <si>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</si>
  <si>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</si>
  <si>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</si>
  <si>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</si>
  <si>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</si>
  <si>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</si>
  <si>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</si>
  <si>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</si>
  <si>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</si>
  <si>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</si>
  <si>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</si>
  <si>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</si>
  <si>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</si>
  <si>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</si>
  <si>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</si>
  <si>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</si>
  <si>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</si>
  <si>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</si>
  <si>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</si>
  <si>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</si>
  <si>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</si>
  <si>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</si>
  <si>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</si>
  <si>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</si>
  <si>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</si>
  <si>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</si>
  <si>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</si>
  <si>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</si>
  <si>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</si>
  <si>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</si>
  <si>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</si>
  <si>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</si>
  <si>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</si>
  <si>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</si>
  <si>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</si>
  <si>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</si>
  <si>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</si>
  <si>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</si>
  <si>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</si>
  <si>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</si>
  <si>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</si>
  <si>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</si>
  <si>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</si>
  <si>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</si>
  <si>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</si>
  <si>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</si>
  <si>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</si>
  <si>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</si>
  <si>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</si>
  <si>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</si>
  <si>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</si>
  <si>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</si>
  <si>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</si>
  <si>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</si>
  <si>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</si>
  <si>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</si>
  <si>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</si>
  <si>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</si>
  <si>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</si>
  <si>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</si>
  <si>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</si>
  <si>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</si>
  <si>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</si>
  <si>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</si>
  <si>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</si>
  <si>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</si>
  <si>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</si>
  <si>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</si>
  <si>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</si>
  <si>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</si>
  <si>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</si>
  <si>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</si>
  <si>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</si>
  <si>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</si>
  <si>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</si>
  <si>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</si>
  <si>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</si>
  <si>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</si>
  <si>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</si>
  <si>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</si>
  <si>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</si>
  <si>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</si>
  <si>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</si>
  <si>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</si>
  <si>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</si>
  <si>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</si>
  <si>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</si>
  <si>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</si>
  <si>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</si>
  <si>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</si>
  <si>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</si>
  <si>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</si>
  <si>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</si>
  <si>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</si>
  <si>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</si>
  <si>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</si>
  <si>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</si>
  <si>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</si>
  <si>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</si>
  <si>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</si>
  <si>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</si>
  <si>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</si>
  <si>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</si>
  <si>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</si>
  <si>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</si>
  <si>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</si>
  <si>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</si>
  <si>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</si>
  <si>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</si>
  <si>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</si>
  <si>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</si>
  <si>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</si>
  <si>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</si>
  <si>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</si>
  <si>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</si>
  <si>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</si>
  <si>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</si>
  <si>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</si>
  <si>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</si>
  <si>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</si>
  <si>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</si>
  <si>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</si>
  <si>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</si>
  <si>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</si>
  <si>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</si>
  <si>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</si>
  <si>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</si>
  <si>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</si>
  <si>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</si>
  <si>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</si>
  <si>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</si>
  <si>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</si>
  <si>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</si>
  <si>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</si>
  <si>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</si>
  <si>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</si>
  <si>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</si>
  <si>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</si>
  <si>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</si>
  <si>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</si>
  <si>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</si>
  <si>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</si>
  <si>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</si>
  <si>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</si>
  <si>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</si>
  <si>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</si>
  <si>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</si>
  <si>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</si>
  <si>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</si>
  <si>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</si>
  <si>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</si>
  <si>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</si>
  <si>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</si>
  <si>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</si>
  <si>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</si>
  <si>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</si>
  <si>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</si>
  <si>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</si>
  <si>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</si>
  <si>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</si>
  <si>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</si>
  <si>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</si>
  <si>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</si>
  <si>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</si>
  <si>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</si>
  <si>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</si>
  <si>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</si>
  <si>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</si>
  <si>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</si>
  <si>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</si>
  <si>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</si>
  <si>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</si>
  <si>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</si>
  <si>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</si>
  <si>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</si>
  <si>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</si>
  <si>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</si>
  <si>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</si>
  <si>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</si>
  <si>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</si>
  <si>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</si>
  <si>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</si>
  <si>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</si>
  <si>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</si>
  <si>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</si>
  <si>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</si>
  <si>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</si>
  <si>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</si>
  <si>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</si>
  <si>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</si>
  <si>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</si>
  <si>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</si>
  <si>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</si>
  <si>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</si>
  <si>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</si>
  <si>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</si>
  <si>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</si>
  <si>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</si>
  <si>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</si>
  <si>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</si>
  <si>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</si>
  <si>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</si>
  <si>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</si>
  <si>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</si>
  <si>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</si>
  <si>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</si>
  <si>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</si>
  <si>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</si>
  <si>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</si>
  <si>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</si>
  <si>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</si>
  <si>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</si>
  <si>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</si>
  <si>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</si>
  <si>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</si>
  <si>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</si>
  <si>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</si>
  <si>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</si>
  <si>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</si>
  <si>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</si>
  <si>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</si>
  <si>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</si>
  <si>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</si>
  <si>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</si>
  <si>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</si>
  <si>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</si>
  <si>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</si>
  <si>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</si>
  <si>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</si>
  <si>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</si>
  <si>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</si>
  <si>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</si>
  <si>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</si>
  <si>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</si>
  <si>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</si>
  <si>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</si>
  <si>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</si>
  <si>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</si>
  <si>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</si>
  <si>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</si>
  <si>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</si>
  <si>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</si>
  <si>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</si>
  <si>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</si>
  <si>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</si>
  <si>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</si>
  <si>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</si>
  <si>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</si>
  <si>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</si>
  <si>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</si>
  <si>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</si>
  <si>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</si>
  <si>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</si>
  <si>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</si>
  <si>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</si>
  <si>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</si>
  <si>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</si>
  <si>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</si>
  <si>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</si>
  <si>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</si>
  <si>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</si>
  <si>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</si>
  <si>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</si>
  <si>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</si>
  <si>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</si>
  <si>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</si>
  <si>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</si>
  <si>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</si>
  <si>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</si>
  <si>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</si>
  <si>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</si>
  <si>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</si>
  <si>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</si>
  <si>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</si>
  <si>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</si>
  <si>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</si>
  <si>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</si>
  <si>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</si>
  <si>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</si>
  <si>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</si>
  <si>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</si>
  <si>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</si>
  <si>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</si>
  <si>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</si>
  <si>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</si>
  <si>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</si>
  <si>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</si>
  <si>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</si>
  <si>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</si>
  <si>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</si>
  <si>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</si>
  <si>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</si>
  <si>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</si>
  <si>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</si>
  <si>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</si>
  <si>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</si>
  <si>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</si>
  <si>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</si>
  <si>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</si>
  <si>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</si>
  <si>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</si>
  <si>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</si>
  <si>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</si>
  <si>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</si>
  <si>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</si>
  <si>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</si>
  <si>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</si>
  <si>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</si>
  <si>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</si>
  <si>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</si>
  <si>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</si>
  <si>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</si>
  <si>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</si>
  <si>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</si>
  <si>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</si>
  <si>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</si>
  <si>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</si>
  <si>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</si>
  <si>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</si>
  <si>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</si>
  <si>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</si>
  <si>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</si>
  <si>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</si>
  <si>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</si>
  <si>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</si>
  <si>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</si>
  <si>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</si>
  <si>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</si>
  <si>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</si>
  <si>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</si>
  <si>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</si>
  <si>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</si>
  <si>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</si>
  <si>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</si>
  <si>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</si>
  <si>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</si>
  <si>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</si>
  <si>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</si>
  <si>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</si>
  <si>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</si>
  <si>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</si>
  <si>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</si>
  <si>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</si>
  <si>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</si>
  <si>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</si>
  <si>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</si>
  <si>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</si>
  <si>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</si>
  <si>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</si>
  <si>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</si>
  <si>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</si>
  <si>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</si>
  <si>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</si>
  <si>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</si>
  <si>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</si>
  <si>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</si>
  <si>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</si>
  <si>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</si>
  <si>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</si>
  <si>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</si>
  <si>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</si>
  <si>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</si>
  <si>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</si>
  <si>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</si>
  <si>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</si>
  <si>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</si>
  <si>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</si>
  <si>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</si>
  <si>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</si>
  <si>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</si>
  <si>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</si>
  <si>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</si>
  <si>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</si>
  <si>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</si>
  <si>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</si>
  <si>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</si>
  <si>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</si>
  <si>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</si>
  <si>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</si>
  <si>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</si>
  <si>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</si>
  <si>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</si>
  <si>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</si>
  <si>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</si>
  <si>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</si>
  <si>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</si>
  <si>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</si>
  <si>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</si>
  <si>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</si>
  <si>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</si>
  <si>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</si>
  <si>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</si>
  <si>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</si>
  <si>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</si>
  <si>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</si>
  <si>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</si>
  <si>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</si>
  <si>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</si>
  <si>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</si>
  <si>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</si>
  <si>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</si>
  <si>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</si>
  <si>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</si>
  <si>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</si>
  <si>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</si>
  <si>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</si>
  <si>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</si>
  <si>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</si>
  <si>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</si>
  <si>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</si>
  <si>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</si>
  <si>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</si>
  <si>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</si>
  <si>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</si>
  <si>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</si>
  <si>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</si>
  <si>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</si>
  <si>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</si>
  <si>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</si>
  <si>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</si>
  <si>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</si>
  <si>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</si>
  <si>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</si>
  <si>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</si>
  <si>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</si>
  <si>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</si>
  <si>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</si>
  <si>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</si>
  <si>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</si>
  <si>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</si>
  <si>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</si>
  <si>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</si>
  <si>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</si>
  <si>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</si>
  <si>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</si>
  <si>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</si>
  <si>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</si>
  <si>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</si>
  <si>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</si>
  <si>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</si>
  <si>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</si>
  <si>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</si>
  <si>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</si>
  <si>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</si>
  <si>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</si>
  <si>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</si>
  <si>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</si>
  <si>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</si>
  <si>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</si>
  <si>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</si>
  <si>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</si>
  <si>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</si>
  <si>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</si>
  <si>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</si>
  <si>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</si>
  <si>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</si>
  <si>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</si>
  <si>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</si>
  <si>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</si>
  <si>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</si>
  <si>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</si>
  <si>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</si>
  <si>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</si>
  <si>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</si>
  <si>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</si>
  <si>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</si>
  <si>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</si>
  <si>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</si>
  <si>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</si>
  <si>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</si>
  <si>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</si>
  <si>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</si>
  <si>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</si>
  <si>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</si>
  <si>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</si>
  <si>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</si>
  <si>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</si>
  <si>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</si>
  <si>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</si>
  <si>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</si>
  <si>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</si>
  <si>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</si>
  <si>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</si>
  <si>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</si>
  <si>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</si>
  <si>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</si>
  <si>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</si>
  <si>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</si>
  <si>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</si>
  <si>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</si>
  <si>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</si>
  <si>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</si>
  <si>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</si>
  <si>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</si>
  <si>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</si>
  <si>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</si>
  <si>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</si>
  <si>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</si>
  <si>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</si>
  <si>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</si>
  <si>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</si>
  <si>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</si>
  <si>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</si>
  <si>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</si>
  <si>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</si>
  <si>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</si>
  <si>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</si>
  <si>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</si>
  <si>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</si>
  <si>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</si>
  <si>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</si>
  <si>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</si>
  <si>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</si>
  <si>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</si>
  <si>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</si>
  <si>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</si>
  <si>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</si>
  <si>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</si>
  <si>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</si>
  <si>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</si>
  <si>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</si>
  <si>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</si>
  <si>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</si>
  <si>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</si>
  <si>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</si>
  <si>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</si>
  <si>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</si>
  <si>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</si>
  <si>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</si>
  <si>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</si>
  <si>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</si>
  <si>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</si>
  <si>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</si>
  <si>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</si>
  <si>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</si>
  <si>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</si>
  <si>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</si>
  <si>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</si>
  <si>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</si>
  <si>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</si>
  <si>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</si>
  <si>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</si>
  <si>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</si>
  <si>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</si>
  <si>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</si>
  <si>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</si>
  <si>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</si>
  <si>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</si>
  <si>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</si>
  <si>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</si>
  <si>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</si>
  <si>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</si>
  <si>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</si>
  <si>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</si>
  <si>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</si>
  <si>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</si>
  <si>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</si>
  <si>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</si>
  <si>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</si>
  <si>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</si>
  <si>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</si>
  <si>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</si>
  <si>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</si>
  <si>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</si>
  <si>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</si>
  <si>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</si>
  <si>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</si>
  <si>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</si>
  <si>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</si>
  <si>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</si>
  <si>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</si>
  <si>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</si>
  <si>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</si>
  <si>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</si>
  <si>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</si>
  <si>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</si>
  <si>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</si>
  <si>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</si>
  <si>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</si>
  <si>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</si>
  <si>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</si>
  <si>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</si>
  <si>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</si>
  <si>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</si>
  <si>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</si>
  <si>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</si>
  <si>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</si>
  <si>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</si>
  <si>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</si>
  <si>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</si>
  <si>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</si>
  <si>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</si>
  <si>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</si>
  <si>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</si>
  <si>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</si>
  <si>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</si>
  <si>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</si>
  <si>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</si>
  <si>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</si>
  <si>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</si>
  <si>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</si>
  <si>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</si>
  <si>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</si>
  <si>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</si>
  <si>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</si>
  <si>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</si>
  <si>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</si>
  <si>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</si>
  <si>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</si>
  <si>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</si>
  <si>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</si>
  <si>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</si>
  <si>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</si>
  <si>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</si>
  <si>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</si>
  <si>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</si>
  <si>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</si>
  <si>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</si>
  <si>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</si>
  <si>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</si>
  <si>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</si>
  <si>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</si>
  <si>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</si>
  <si>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</si>
  <si>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</si>
  <si>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</si>
  <si>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</si>
  <si>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</si>
  <si>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</si>
  <si>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</si>
  <si>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</si>
  <si>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</si>
  <si>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</si>
  <si>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</si>
  <si>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</si>
  <si>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</si>
  <si>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</si>
  <si>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</si>
  <si>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</si>
  <si>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</si>
  <si>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</si>
  <si>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</si>
  <si>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</si>
  <si>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</si>
  <si>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</si>
  <si>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</si>
  <si>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</si>
  <si>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</si>
  <si>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</si>
  <si>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</si>
  <si>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</si>
  <si>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</si>
  <si>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</si>
  <si>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</si>
  <si>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</si>
  <si>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</si>
  <si>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</si>
  <si>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</si>
  <si>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</si>
  <si>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</si>
  <si>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</si>
  <si>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</si>
  <si>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</si>
  <si>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</si>
  <si>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</si>
  <si>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</si>
  <si>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</si>
  <si>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</si>
  <si>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</si>
  <si>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</si>
  <si>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</si>
  <si>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</si>
  <si>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</si>
  <si>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</si>
  <si>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</si>
  <si>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</si>
  <si>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</si>
  <si>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</si>
  <si>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</si>
  <si>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</si>
  <si>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</si>
  <si>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</si>
  <si>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</si>
  <si>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</si>
  <si>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</si>
  <si>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</si>
  <si>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</si>
  <si>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</si>
  <si>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</si>
  <si>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</si>
  <si>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</si>
  <si>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</si>
  <si>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</si>
  <si>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</si>
  <si>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</si>
  <si>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</si>
  <si>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</si>
  <si>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</si>
  <si>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</si>
  <si>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</si>
  <si>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</si>
  <si>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</si>
  <si>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</si>
  <si>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</si>
  <si>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</si>
  <si>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</si>
  <si>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</si>
  <si>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</si>
  <si>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</si>
  <si>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</si>
  <si>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</si>
  <si>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</si>
  <si>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</si>
  <si>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</si>
  <si>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</si>
  <si>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</si>
  <si>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</si>
  <si>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</si>
  <si>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</si>
  <si>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</si>
  <si>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</si>
  <si>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</si>
  <si>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</si>
  <si>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</si>
  <si>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</si>
  <si>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</si>
  <si>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</si>
  <si>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</si>
  <si>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</si>
  <si>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</si>
  <si>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</si>
  <si>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</si>
  <si>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</si>
  <si>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</si>
  <si>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</si>
  <si>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</si>
  <si>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</si>
  <si>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</si>
  <si>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</si>
  <si>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</si>
  <si>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</si>
  <si>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</si>
  <si>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</si>
  <si>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</si>
  <si>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</si>
  <si>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</si>
  <si>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</si>
  <si>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</si>
  <si>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</si>
  <si>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</si>
  <si>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</si>
  <si>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</si>
  <si>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</si>
  <si>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</si>
  <si>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</si>
  <si>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</si>
  <si>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</si>
  <si>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</si>
  <si>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</si>
  <si>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</si>
  <si>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</si>
  <si>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</si>
  <si>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</si>
  <si>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</si>
  <si>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</si>
  <si>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</si>
  <si>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</si>
  <si>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</si>
  <si>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</si>
  <si>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</si>
  <si>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</si>
  <si>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</si>
  <si>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</si>
  <si>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</si>
  <si>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</si>
  <si>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</si>
  <si>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</si>
  <si>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</si>
  <si>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</si>
  <si>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</si>
  <si>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</si>
  <si>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</si>
  <si>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</si>
  <si>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</si>
  <si>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</si>
  <si>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</si>
  <si>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</si>
  <si>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</si>
  <si>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</si>
  <si>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</si>
  <si>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</si>
  <si>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</si>
  <si>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</si>
  <si>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</si>
  <si>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</si>
  <si>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</si>
  <si>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</si>
  <si>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</si>
  <si>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</si>
  <si>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</si>
  <si>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</si>
  <si>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</si>
  <si>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</si>
  <si>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</si>
  <si>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</si>
  <si>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</si>
  <si>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</si>
  <si>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</si>
  <si>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</si>
  <si>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</si>
  <si>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</si>
  <si>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</si>
  <si>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</si>
  <si>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</si>
  <si>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</si>
  <si>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</si>
  <si>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</si>
  <si>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</si>
  <si>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</si>
  <si>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</si>
  <si>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</si>
  <si>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</si>
  <si>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</si>
  <si>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</si>
  <si>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</si>
  <si>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</si>
  <si>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</si>
  <si>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</si>
  <si>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</si>
  <si>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</si>
  <si>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</si>
  <si>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</si>
  <si>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</si>
  <si>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</si>
  <si>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</si>
  <si>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</si>
  <si>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</si>
  <si>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</si>
  <si>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</si>
  <si>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</si>
  <si>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</si>
  <si>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</si>
  <si>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</si>
  <si>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</si>
  <si>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</si>
  <si>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</si>
  <si>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</si>
  <si>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</si>
  <si>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</si>
  <si>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</si>
  <si>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</si>
  <si>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</si>
  <si>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</si>
  <si>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</si>
  <si>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</si>
  <si>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</si>
  <si>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</si>
  <si>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</si>
  <si>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</si>
  <si>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</si>
  <si>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</si>
  <si>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</si>
  <si>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</si>
  <si>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</si>
  <si>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</si>
  <si>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</si>
  <si>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</si>
  <si>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</si>
  <si>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</si>
  <si>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</si>
  <si>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</si>
  <si>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</si>
  <si>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</si>
  <si>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</si>
  <si>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</si>
  <si>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</si>
  <si>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</si>
  <si>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</si>
  <si>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</si>
  <si>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</si>
  <si>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</si>
  <si>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</si>
  <si>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</si>
  <si>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</si>
  <si>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</si>
  <si>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</si>
  <si>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</si>
  <si>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</si>
  <si>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</si>
  <si>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</si>
  <si>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</si>
  <si>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</si>
  <si>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</si>
  <si>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</si>
  <si>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</si>
  <si>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</si>
  <si>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</si>
  <si>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</si>
  <si>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</si>
  <si>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</si>
  <si>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</si>
  <si>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</si>
  <si>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</si>
  <si>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</si>
  <si>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</si>
  <si>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</si>
  <si>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</si>
  <si>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</si>
  <si>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</si>
  <si>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</si>
  <si>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</si>
  <si>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</si>
  <si>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</si>
  <si>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</si>
  <si>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</si>
  <si>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</si>
  <si>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</si>
  <si>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</si>
  <si>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</si>
  <si>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</si>
  <si>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</si>
  <si>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</si>
  <si>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</si>
  <si>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</si>
  <si>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</si>
  <si>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</si>
  <si>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</si>
  <si>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</si>
  <si>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</si>
  <si>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</si>
  <si>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</si>
  <si>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</si>
  <si>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</si>
  <si>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</si>
  <si>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</si>
  <si>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</si>
  <si>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</si>
  <si>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</si>
  <si>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</si>
  <si>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</si>
  <si>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</si>
  <si>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</si>
  <si>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</si>
  <si>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</si>
  <si>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</si>
  <si>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</si>
  <si>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</si>
  <si>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</si>
  <si>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</si>
  <si>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</si>
  <si>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</si>
  <si>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</si>
  <si>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</si>
  <si>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</si>
  <si>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</si>
  <si>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</si>
  <si>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</si>
  <si>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</si>
  <si>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</si>
  <si>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</si>
  <si>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</si>
  <si>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</si>
  <si>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</si>
  <si>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</si>
  <si>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</si>
  <si>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</si>
  <si>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</si>
  <si>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</si>
  <si>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</si>
  <si>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</si>
  <si>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</si>
  <si>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</si>
  <si>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</si>
  <si>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</si>
  <si>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</si>
  <si>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</si>
  <si>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</si>
  <si>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</si>
  <si>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</si>
  <si>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</si>
  <si>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</si>
  <si>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</si>
  <si>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</si>
  <si>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</si>
  <si>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</si>
  <si>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</si>
  <si>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</si>
  <si>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</si>
  <si>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</si>
  <si>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</si>
  <si>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</si>
  <si>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</si>
  <si>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</si>
  <si>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</si>
  <si>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</si>
  <si>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</si>
  <si>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</si>
  <si>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</si>
  <si>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</si>
  <si>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</si>
  <si>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</si>
  <si>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</si>
  <si>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</si>
  <si>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</si>
  <si>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</si>
  <si>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</si>
  <si>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</si>
  <si>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</si>
  <si>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</si>
  <si>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</si>
  <si>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</si>
  <si>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</si>
  <si>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</si>
  <si>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</si>
  <si>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</si>
  <si>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</si>
  <si>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</si>
  <si>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</si>
  <si>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</si>
  <si>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</si>
  <si>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</si>
  <si>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</si>
  <si>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</si>
  <si>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</si>
  <si>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</si>
  <si>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</si>
  <si>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</si>
  <si>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</si>
  <si>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</si>
  <si>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</si>
  <si>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</si>
  <si>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</si>
  <si>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</si>
  <si>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</si>
  <si>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</si>
  <si>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</si>
  <si>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</si>
  <si>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</si>
  <si>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</si>
  <si>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</si>
  <si>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</si>
  <si>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</si>
  <si>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</si>
  <si>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</si>
  <si>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</si>
  <si>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</si>
  <si>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</si>
  <si>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</si>
  <si>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</si>
  <si>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</si>
  <si>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</si>
  <si>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</si>
  <si>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</si>
  <si>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</si>
  <si>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</si>
  <si>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</si>
  <si>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</si>
  <si>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</si>
  <si>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</si>
  <si>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</si>
  <si>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</si>
  <si>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</si>
  <si>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</si>
  <si>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</si>
  <si>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</si>
  <si>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</si>
  <si>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</si>
  <si>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</si>
  <si>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</si>
  <si>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</si>
  <si>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</si>
  <si>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</si>
  <si>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</si>
  <si>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</si>
  <si>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</si>
  <si>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</si>
  <si>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</si>
  <si>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</si>
  <si>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</si>
  <si>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</si>
  <si>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</si>
  <si>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</si>
  <si>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</si>
  <si>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</si>
  <si>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</si>
  <si>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</si>
  <si>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</si>
  <si>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</si>
  <si>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</si>
  <si>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</si>
  <si>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</si>
  <si>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</si>
  <si>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</si>
  <si>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</si>
  <si>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</si>
  <si>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</si>
  <si>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</si>
  <si>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</si>
  <si>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</si>
  <si>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</si>
  <si>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</si>
  <si>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</si>
  <si>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</si>
  <si>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</si>
  <si>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</si>
  <si>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</si>
  <si>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</si>
  <si>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</si>
  <si>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</si>
  <si>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</si>
  <si>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</si>
  <si>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</si>
  <si>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</si>
  <si>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</si>
  <si>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</si>
  <si>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</si>
  <si>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</si>
  <si>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</si>
  <si>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</si>
  <si>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</si>
  <si>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</si>
  <si>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</si>
  <si>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</si>
  <si>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</si>
  <si>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</si>
  <si>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</si>
  <si>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</si>
  <si>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</si>
  <si>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</si>
  <si>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</si>
  <si>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</si>
  <si>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</si>
  <si>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</si>
  <si>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</si>
  <si>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</si>
  <si>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</si>
  <si>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</si>
  <si>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</si>
  <si>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</si>
  <si>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</si>
  <si>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</si>
  <si>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</si>
  <si>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</si>
  <si>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</si>
  <si>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</si>
  <si>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</si>
  <si>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</si>
  <si>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</si>
  <si>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</si>
  <si>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</si>
  <si>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</si>
  <si>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</si>
  <si>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</si>
  <si>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</si>
  <si>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</si>
  <si>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</si>
  <si>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</si>
  <si>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</si>
  <si>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</si>
  <si>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</si>
  <si>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</si>
  <si>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</si>
  <si>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</si>
  <si>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</si>
  <si>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</si>
  <si>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</si>
  <si>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</si>
  <si>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</si>
  <si>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</si>
  <si>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</si>
  <si>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</si>
  <si>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</si>
  <si>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</si>
  <si>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</si>
  <si>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</si>
  <si>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</si>
  <si>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</si>
  <si>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</si>
  <si>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</si>
  <si>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</si>
  <si>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</si>
  <si>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</si>
  <si>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</si>
  <si>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</si>
  <si>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</si>
  <si>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</si>
  <si>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</si>
  <si>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</si>
  <si>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</si>
  <si>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</si>
  <si>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</si>
  <si>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</si>
  <si>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</si>
  <si>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</si>
  <si>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</si>
  <si>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</si>
  <si>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</si>
  <si>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</si>
  <si>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</si>
  <si>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</si>
  <si>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</si>
  <si>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</si>
  <si>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</si>
  <si>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</si>
  <si>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</si>
  <si>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</si>
  <si>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</si>
  <si>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</si>
  <si>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</si>
  <si>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</si>
  <si>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</si>
  <si>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</si>
  <si>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</si>
  <si>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</si>
  <si>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</si>
  <si>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</si>
  <si>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</si>
  <si>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</si>
  <si>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</si>
  <si>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</si>
  <si>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</si>
  <si>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</si>
  <si>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</si>
  <si>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</si>
  <si>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</si>
  <si>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</si>
  <si>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</si>
  <si>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</si>
  <si>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</si>
  <si>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</si>
  <si>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</si>
  <si>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</si>
  <si>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</si>
  <si>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</si>
  <si>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</si>
  <si>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</si>
  <si>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</si>
  <si>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</si>
  <si>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</si>
  <si>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</si>
  <si>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</si>
  <si>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</si>
  <si>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</si>
  <si>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</si>
  <si>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</si>
  <si>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</si>
  <si>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</si>
  <si>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</si>
  <si>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</si>
  <si>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</si>
  <si>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</si>
  <si>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</si>
  <si>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</si>
  <si>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</si>
  <si>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</si>
  <si>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</si>
  <si>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</si>
  <si>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</si>
  <si>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</si>
  <si>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</si>
  <si>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</si>
  <si>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</si>
  <si>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</si>
  <si>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</si>
  <si>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</si>
  <si>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</si>
  <si>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</si>
  <si>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</si>
  <si>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</si>
  <si>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</si>
  <si>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</si>
  <si>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</si>
  <si>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</si>
  <si>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</si>
  <si>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</si>
  <si>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</si>
  <si>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</si>
  <si>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</si>
  <si>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</si>
  <si>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</si>
  <si>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</si>
  <si>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</si>
  <si>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</si>
  <si>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</si>
  <si>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</si>
  <si>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</si>
  <si>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</si>
  <si>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</si>
  <si>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</si>
  <si>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</si>
  <si>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</si>
  <si>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</si>
  <si>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</si>
  <si>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</si>
  <si>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</si>
  <si>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</si>
  <si>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</si>
  <si>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</si>
  <si>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</si>
  <si>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</si>
  <si>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</si>
  <si>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</si>
  <si>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</si>
  <si>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</si>
  <si>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</si>
  <si>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</si>
  <si>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</si>
  <si>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</si>
  <si>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</si>
  <si>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</si>
  <si>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</si>
  <si>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</si>
  <si>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</si>
  <si>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</si>
  <si>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</si>
  <si>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</si>
  <si>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</si>
  <si>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</si>
  <si>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</si>
  <si>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</si>
  <si>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</si>
  <si>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</si>
  <si>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</si>
  <si>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</si>
  <si>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</si>
  <si>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</si>
  <si>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</si>
  <si>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</si>
  <si>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</si>
  <si>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</si>
  <si>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</si>
  <si>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</si>
  <si>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</si>
  <si>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</si>
  <si>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</si>
  <si>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</si>
  <si>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</si>
  <si>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</si>
  <si>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</si>
  <si>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</si>
  <si>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</si>
  <si>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</si>
  <si>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</si>
  <si>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</si>
  <si>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</si>
  <si>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</si>
  <si>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</si>
  <si>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</si>
  <si>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</si>
  <si>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</si>
  <si>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</si>
  <si>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</si>
  <si>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</si>
  <si>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</si>
  <si>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</si>
  <si>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</si>
  <si>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</si>
  <si>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</si>
  <si>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</si>
  <si>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</si>
  <si>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</si>
  <si>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</si>
  <si>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</si>
  <si>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</si>
  <si>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</si>
  <si>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</si>
  <si>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</si>
  <si>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</si>
  <si>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</si>
  <si>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</si>
  <si>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</si>
  <si>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</si>
  <si>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</si>
  <si>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</si>
  <si>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</si>
  <si>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</si>
  <si>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</si>
  <si>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</si>
  <si>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</si>
  <si>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</si>
  <si>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</si>
  <si>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</si>
  <si>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</si>
  <si>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</si>
  <si>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</si>
  <si>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</si>
  <si>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</si>
  <si>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</si>
  <si>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</si>
  <si>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</si>
  <si>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</si>
  <si>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</si>
  <si>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</si>
  <si>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</si>
  <si>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</si>
  <si>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</si>
  <si>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</si>
  <si>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</si>
  <si>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</si>
  <si>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</si>
  <si>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</si>
  <si>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</si>
  <si>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</si>
  <si>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</si>
  <si>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</si>
  <si>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</si>
  <si>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</si>
  <si>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</si>
  <si>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</si>
  <si>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</si>
  <si>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</si>
  <si>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</si>
  <si>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</si>
  <si>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</si>
  <si>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</si>
  <si>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</si>
  <si>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</si>
  <si>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</si>
  <si>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</si>
  <si>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</si>
  <si>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</si>
  <si>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</si>
  <si>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</si>
  <si>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</si>
  <si>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</si>
  <si>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</si>
  <si>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</si>
  <si>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</si>
  <si>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</si>
  <si>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</si>
  <si>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</si>
  <si>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</si>
  <si>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</si>
  <si>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</si>
  <si>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</si>
  <si>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</si>
  <si>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</si>
  <si>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</si>
  <si>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</si>
  <si>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</si>
  <si>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</si>
  <si>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</si>
  <si>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</si>
  <si>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</si>
  <si>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</si>
  <si>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</si>
  <si>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</si>
  <si>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</si>
  <si>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</si>
  <si>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</si>
  <si>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</si>
  <si>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</si>
  <si>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</si>
  <si>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</si>
  <si>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</si>
  <si>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</si>
  <si>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</si>
  <si>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</si>
  <si>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</si>
  <si>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</si>
  <si>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</si>
  <si>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</si>
  <si>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</si>
  <si>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</si>
  <si>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</si>
  <si>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</si>
  <si>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</si>
  <si>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</si>
  <si>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</si>
  <si>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</si>
  <si>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</si>
  <si>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</si>
  <si>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</si>
  <si>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</si>
  <si>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</si>
  <si>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</si>
  <si>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</si>
  <si>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</si>
  <si>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</si>
  <si>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</si>
  <si>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</si>
  <si>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</si>
  <si>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</si>
  <si>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</si>
  <si>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</si>
  <si>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</si>
  <si>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</si>
  <si>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</si>
  <si>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</si>
  <si>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</si>
  <si>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</si>
  <si>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</si>
  <si>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</si>
  <si>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</si>
  <si>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</si>
  <si>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</si>
  <si>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</si>
  <si>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</si>
  <si>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</si>
  <si>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</si>
  <si>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</si>
  <si>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</si>
  <si>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</si>
  <si>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</si>
  <si>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</si>
  <si>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</si>
  <si>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</si>
  <si>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</si>
  <si>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</si>
  <si>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</si>
  <si>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</si>
  <si>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</si>
  <si>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</si>
  <si>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</si>
  <si>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</si>
  <si>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</si>
  <si>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</si>
  <si>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</si>
  <si>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</si>
  <si>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</si>
  <si>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</si>
  <si>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</si>
  <si>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</si>
  <si>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</si>
  <si>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</si>
  <si>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</si>
  <si>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</si>
  <si>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</si>
  <si>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</si>
  <si>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</si>
  <si>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</si>
  <si>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</si>
  <si>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</si>
  <si>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</si>
  <si>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</si>
  <si>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</si>
  <si>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</si>
  <si>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</si>
  <si>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</si>
  <si>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</si>
  <si>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</si>
  <si>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</si>
  <si>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</si>
  <si>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</si>
  <si>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</si>
  <si>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</si>
  <si>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</si>
  <si>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</si>
  <si>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</si>
  <si>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</si>
  <si>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</si>
  <si>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</si>
  <si>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</si>
  <si>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</si>
  <si>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</si>
  <si>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</si>
  <si>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</si>
  <si>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</si>
  <si>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</si>
  <si>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</si>
  <si>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</si>
  <si>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</si>
  <si>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</si>
  <si>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</si>
  <si>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</si>
  <si>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</si>
  <si>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</si>
  <si>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</si>
  <si>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</si>
  <si>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</si>
  <si>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</si>
  <si>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</si>
  <si>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</si>
  <si>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</si>
  <si>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</si>
  <si>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</si>
  <si>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</si>
  <si>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</si>
  <si>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</si>
  <si>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</si>
  <si>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</si>
  <si>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</si>
  <si>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</si>
  <si>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</si>
  <si>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</si>
  <si>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</si>
  <si>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</si>
  <si>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</si>
  <si>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</si>
  <si>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</si>
  <si>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</si>
  <si>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</si>
  <si>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</si>
  <si>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</si>
  <si>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</si>
  <si>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</si>
  <si>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</si>
  <si>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</si>
  <si>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</si>
  <si>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</si>
  <si>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</si>
  <si>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</si>
  <si>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</si>
  <si>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</si>
  <si>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</si>
  <si>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</si>
  <si>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</si>
  <si>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</si>
  <si>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</si>
  <si>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</si>
  <si>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</si>
  <si>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</si>
  <si>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</si>
  <si>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</si>
  <si>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</si>
  <si>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</si>
  <si>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</si>
  <si>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</si>
  <si>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</si>
  <si>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</si>
  <si>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</si>
  <si>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</si>
  <si>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</si>
  <si>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</si>
  <si>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</si>
  <si>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</si>
  <si>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</si>
  <si>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</si>
  <si>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</si>
  <si>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</si>
  <si>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</si>
  <si>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</si>
  <si>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</si>
  <si>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</si>
  <si>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</si>
  <si>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</si>
  <si>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</si>
  <si>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</si>
  <si>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</si>
  <si>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</si>
  <si>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</si>
  <si>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</si>
  <si>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</si>
  <si>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</si>
  <si>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</si>
  <si>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</si>
  <si>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</si>
  <si>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</si>
  <si>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</si>
  <si>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</si>
  <si>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</si>
  <si>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</si>
  <si>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</si>
  <si>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</si>
  <si>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</si>
  <si>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</si>
  <si>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</si>
  <si>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</si>
  <si>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</si>
  <si>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</si>
  <si>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</si>
  <si>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</si>
  <si>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</si>
  <si>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</si>
  <si>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</si>
  <si>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</si>
  <si>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</si>
  <si>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</si>
  <si>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</si>
  <si>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</si>
  <si>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</si>
  <si>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</si>
  <si>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</si>
  <si>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</si>
  <si>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</si>
  <si>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</si>
  <si>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</si>
  <si>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</si>
  <si>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</si>
  <si>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</si>
  <si>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</si>
  <si>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</si>
  <si>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</si>
  <si>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</si>
  <si>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</si>
  <si>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</si>
  <si>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</si>
  <si>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</si>
  <si>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</si>
  <si>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</si>
  <si>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</si>
  <si>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</si>
  <si>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</si>
  <si>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</si>
  <si>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</si>
  <si>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</si>
  <si>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</si>
  <si>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</si>
  <si>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</si>
  <si>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</si>
  <si>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</si>
  <si>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</si>
  <si>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</si>
  <si>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</si>
  <si>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</si>
  <si>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</si>
  <si>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</si>
  <si>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</si>
  <si>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</si>
  <si>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</si>
  <si>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</si>
  <si>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</si>
  <si>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</si>
  <si>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</si>
  <si>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</si>
  <si>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</si>
  <si>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</si>
  <si>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</si>
  <si>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</si>
  <si>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</si>
  <si>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</si>
  <si>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</si>
  <si>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</si>
  <si>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</si>
  <si>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</si>
  <si>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</si>
  <si>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</si>
  <si>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</si>
  <si>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</si>
  <si>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</si>
  <si>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</si>
  <si>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</si>
  <si>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</si>
  <si>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</si>
  <si>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</si>
  <si>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</si>
  <si>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</si>
  <si>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</si>
  <si>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</si>
  <si>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</si>
  <si>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</si>
  <si>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</si>
  <si>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</si>
  <si>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</si>
  <si>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</si>
  <si>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</si>
  <si>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</si>
  <si>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</si>
  <si>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</si>
  <si>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</si>
  <si>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</si>
  <si>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</si>
  <si>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</si>
  <si>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</si>
  <si>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</si>
  <si>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</si>
  <si>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</si>
  <si>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</si>
  <si>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</si>
  <si>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</si>
  <si>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</si>
  <si>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</si>
  <si>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</si>
  <si>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</si>
  <si>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</si>
  <si>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</si>
  <si>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</si>
  <si>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</si>
  <si>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</si>
  <si>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</si>
  <si>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</si>
  <si>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</si>
  <si>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</si>
  <si>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</si>
  <si>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</si>
  <si>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</si>
  <si>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</si>
  <si>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</si>
  <si>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</si>
  <si>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</si>
  <si>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</si>
  <si>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</si>
  <si>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</si>
  <si>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</si>
  <si>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</si>
  <si>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</si>
  <si>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</si>
  <si>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</si>
  <si>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</si>
  <si>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</si>
  <si>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</si>
  <si>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</si>
  <si>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</si>
  <si>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</si>
  <si>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</si>
  <si>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</si>
  <si>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</si>
  <si>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</si>
  <si>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</si>
  <si>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</si>
  <si>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</si>
  <si>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</si>
  <si>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</si>
  <si>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</si>
  <si>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</si>
  <si>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</si>
  <si>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</si>
  <si>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</si>
  <si>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</si>
  <si>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</si>
  <si>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</si>
  <si>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</si>
  <si>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</si>
  <si>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</si>
  <si>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</si>
  <si>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</si>
  <si>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</si>
  <si>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</si>
  <si>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</si>
  <si>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</si>
  <si>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</si>
  <si>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</si>
  <si>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</si>
  <si>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</si>
  <si>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</si>
  <si>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</si>
  <si>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</si>
  <si>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</si>
  <si>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</si>
  <si>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</si>
  <si>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</si>
  <si>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</si>
  <si>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</si>
  <si>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</si>
  <si>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</si>
  <si>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</si>
  <si>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</si>
  <si>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</si>
  <si>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</si>
  <si>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</si>
  <si>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</si>
  <si>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</si>
  <si>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</si>
  <si>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</si>
  <si>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</si>
  <si>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</si>
  <si>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</si>
  <si>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</si>
  <si>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</si>
  <si>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</si>
  <si>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</si>
  <si>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</si>
  <si>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</si>
  <si>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</si>
  <si>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</si>
  <si>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</si>
  <si>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</si>
  <si>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</si>
  <si>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</si>
  <si>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</si>
  <si>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</si>
  <si>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</si>
  <si>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</si>
  <si>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</si>
  <si>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</si>
  <si>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</si>
  <si>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</si>
  <si>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</si>
  <si>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</si>
  <si>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</si>
  <si>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</si>
  <si>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</si>
  <si>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</si>
  <si>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</si>
  <si>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</si>
  <si>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</si>
  <si>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</si>
  <si>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</si>
  <si>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</si>
  <si>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</si>
  <si>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</si>
  <si>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</si>
  <si>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</si>
  <si>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</si>
  <si>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</si>
  <si>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</si>
  <si>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</si>
  <si>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</si>
  <si>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</si>
  <si>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</si>
  <si>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</si>
  <si>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</si>
  <si>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</si>
  <si>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</si>
  <si>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</si>
  <si>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</si>
  <si>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</si>
  <si>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</si>
  <si>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</si>
  <si>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</si>
  <si>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</si>
  <si>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</si>
  <si>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</si>
  <si>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</si>
  <si>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</si>
  <si>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</si>
  <si>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</si>
  <si>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</si>
  <si>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</si>
  <si>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</si>
  <si>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</si>
  <si>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</si>
  <si>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</si>
  <si>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</si>
  <si>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</si>
  <si>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</si>
  <si>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</si>
  <si>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</si>
  <si>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</si>
  <si>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</si>
  <si>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</si>
  <si>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</si>
  <si>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</si>
  <si>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</si>
  <si>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</si>
  <si>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</si>
  <si>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</si>
  <si>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</si>
  <si>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</si>
  <si>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</si>
  <si>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</si>
  <si>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</si>
  <si>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</si>
  <si>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</si>
  <si>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</si>
  <si>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</si>
  <si>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</si>
  <si>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</si>
  <si>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</si>
  <si>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</si>
  <si>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</si>
  <si>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</si>
  <si>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</si>
  <si>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</si>
  <si>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</si>
  <si>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</si>
  <si>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</si>
  <si>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</si>
  <si>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</si>
  <si>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</si>
  <si>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</si>
  <si>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</si>
  <si>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</si>
  <si>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</si>
  <si>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</si>
  <si>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</si>
  <si>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</si>
  <si>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</si>
  <si>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</si>
  <si>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</si>
  <si>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</si>
  <si>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</si>
  <si>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</si>
  <si>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</si>
  <si>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</si>
  <si>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</si>
  <si>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</si>
  <si>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</si>
  <si>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</si>
  <si>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</si>
  <si>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</si>
  <si>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</si>
  <si>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</si>
  <si>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</si>
  <si>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</si>
  <si>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</si>
  <si>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</si>
  <si>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</si>
  <si>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</si>
  <si>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</si>
  <si>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</si>
  <si>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</si>
  <si>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</si>
  <si>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</si>
  <si>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</si>
  <si>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</si>
  <si>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</si>
  <si>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</si>
  <si>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</si>
  <si>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</si>
  <si>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</si>
  <si>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</si>
  <si>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</si>
  <si>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</si>
  <si>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</si>
  <si>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</si>
  <si>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</si>
  <si>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</si>
  <si>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</si>
  <si>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</si>
  <si>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</si>
  <si>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</si>
  <si>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</si>
  <si>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</si>
  <si>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</si>
  <si>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</si>
  <si>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</si>
  <si>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</si>
  <si>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</si>
  <si>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</si>
  <si>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</si>
  <si>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</si>
  <si>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</si>
  <si>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</si>
  <si>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</si>
  <si>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</si>
  <si>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</si>
  <si>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</si>
  <si>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</si>
  <si>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</si>
  <si>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</si>
  <si>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</si>
  <si>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</si>
  <si>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</si>
  <si>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</si>
  <si>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</si>
  <si>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</si>
  <si>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</si>
  <si>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</si>
  <si>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</si>
  <si>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</si>
  <si>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</si>
  <si>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</si>
  <si>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</si>
  <si>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</si>
  <si>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</si>
  <si>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</si>
  <si>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</si>
  <si>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</si>
  <si>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</si>
  <si>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</si>
  <si>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</si>
  <si>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</si>
  <si>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</si>
  <si>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</si>
  <si>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</si>
  <si>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</si>
  <si>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</si>
  <si>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</si>
  <si>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</si>
  <si>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</si>
  <si>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</si>
  <si>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</si>
  <si>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</si>
  <si>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</si>
  <si>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</si>
  <si>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</si>
  <si>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</si>
  <si>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</si>
  <si>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</si>
  <si>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</si>
  <si>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</si>
  <si>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</si>
  <si>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</si>
  <si>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</si>
  <si>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</si>
  <si>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</si>
  <si>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</si>
  <si>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</si>
  <si>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</si>
  <si>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</si>
  <si>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</si>
  <si>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</si>
  <si>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</si>
  <si>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</si>
  <si>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</si>
  <si>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</si>
  <si>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</si>
  <si>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</si>
  <si>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</si>
  <si>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</si>
  <si>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</si>
  <si>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</si>
  <si>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</si>
  <si>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</si>
  <si>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</si>
  <si>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</si>
  <si>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</si>
  <si>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</si>
  <si>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</si>
  <si>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</si>
  <si>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</si>
  <si>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</si>
  <si>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</si>
  <si>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</si>
  <si>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</si>
  <si>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</si>
  <si>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</si>
  <si>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</si>
  <si>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</si>
  <si>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</si>
  <si>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</si>
  <si>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</si>
  <si>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</si>
  <si>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</si>
  <si>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</si>
  <si>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</si>
  <si>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</si>
  <si>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</si>
  <si>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</si>
  <si>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</si>
  <si>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</si>
  <si>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</si>
  <si>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</si>
  <si>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</si>
  <si>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</si>
  <si>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</si>
  <si>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</si>
  <si>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</si>
  <si>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</si>
  <si>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</si>
  <si>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</si>
  <si>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</si>
  <si>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</si>
  <si>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</si>
  <si>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</si>
  <si>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</si>
  <si>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</si>
  <si>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</si>
  <si>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</si>
  <si>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</si>
  <si>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</si>
  <si>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</si>
  <si>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</si>
  <si>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</si>
  <si>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</si>
  <si>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</si>
  <si>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</si>
  <si>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</si>
  <si>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</si>
  <si>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</si>
  <si>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</si>
  <si>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</si>
  <si>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</si>
  <si>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</si>
  <si>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</si>
  <si>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</si>
  <si>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</si>
  <si>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</si>
  <si>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</si>
  <si>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</si>
  <si>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</si>
  <si>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</si>
  <si>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</si>
  <si>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</si>
  <si>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</si>
  <si>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</si>
  <si>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</si>
  <si>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</si>
  <si>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</si>
  <si>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</si>
  <si>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</si>
  <si>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</si>
  <si>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</si>
  <si>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</si>
  <si>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</si>
  <si>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</si>
  <si>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</si>
  <si>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</si>
  <si>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</si>
  <si>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</si>
  <si>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</si>
  <si>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</si>
  <si>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</si>
  <si>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</si>
  <si>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</si>
  <si>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</si>
  <si>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</si>
  <si>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</si>
  <si>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</si>
  <si>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</si>
  <si>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</si>
  <si>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</si>
  <si>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</si>
  <si>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</si>
  <si>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</si>
  <si>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</si>
  <si>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</si>
  <si>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</si>
  <si>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</si>
  <si>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</si>
  <si>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</si>
  <si>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</si>
  <si>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</si>
  <si>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</si>
  <si>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</si>
  <si>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</si>
  <si>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</si>
  <si>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</si>
  <si>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</si>
  <si>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</si>
  <si>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</si>
  <si>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</si>
  <si>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</si>
  <si>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</si>
  <si>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</si>
  <si>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</si>
  <si>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</si>
  <si>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</si>
  <si>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</si>
  <si>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</si>
  <si>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</si>
  <si>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</si>
  <si>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</si>
  <si>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</si>
  <si>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</si>
  <si>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</si>
  <si>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</si>
  <si>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</si>
  <si>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</si>
  <si>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</si>
  <si>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</si>
  <si>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</si>
  <si>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</si>
  <si>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</si>
  <si>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</si>
  <si>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</si>
  <si>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</si>
  <si>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</si>
  <si>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</si>
  <si>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</si>
  <si>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</si>
  <si>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</si>
  <si>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</si>
  <si>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</si>
  <si>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</si>
  <si>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</si>
  <si>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</si>
  <si>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</si>
  <si>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</si>
  <si>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</si>
  <si>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</si>
  <si>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</si>
  <si>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</si>
  <si>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</si>
  <si>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</si>
  <si>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</si>
  <si>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</si>
  <si>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</si>
  <si>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</si>
  <si>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</si>
  <si>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</si>
  <si>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</si>
  <si>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</si>
  <si>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</si>
  <si>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</si>
  <si>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</si>
  <si>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</si>
  <si>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</si>
  <si>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</si>
  <si>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</si>
  <si>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</si>
  <si>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</si>
  <si>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</si>
  <si>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</si>
  <si>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</si>
  <si>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</si>
  <si>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</si>
  <si>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</si>
  <si>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</si>
  <si>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</si>
  <si>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</si>
  <si>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</si>
  <si>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</si>
  <si>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</si>
  <si>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</si>
  <si>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</si>
  <si>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</si>
  <si>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</si>
  <si>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</si>
  <si>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</si>
  <si>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</si>
  <si>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</si>
  <si>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</si>
  <si>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</si>
  <si>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</si>
  <si>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</si>
  <si>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</si>
  <si>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</si>
  <si>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</si>
  <si>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</si>
  <si>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</si>
  <si>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</si>
  <si>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</si>
  <si>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</si>
  <si>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</si>
  <si>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</si>
  <si>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</si>
  <si>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</si>
  <si>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</si>
  <si>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</si>
  <si>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</si>
  <si>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</si>
  <si>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</si>
  <si>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</si>
  <si>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</si>
  <si>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</si>
  <si>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</si>
  <si>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</si>
  <si>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</si>
  <si>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</si>
  <si>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</si>
  <si>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</si>
  <si>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</si>
  <si>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</si>
  <si>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</si>
  <si>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</si>
  <si>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</si>
  <si>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</si>
  <si>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</si>
  <si>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</si>
  <si>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</si>
  <si>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</si>
  <si>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</si>
  <si>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</si>
  <si>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</si>
  <si>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</si>
  <si>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</si>
  <si>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</si>
  <si>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</si>
  <si>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</si>
  <si>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</si>
  <si>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</si>
  <si>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</si>
  <si>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</si>
  <si>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</si>
  <si>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</si>
  <si>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</si>
  <si>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</si>
  <si>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</si>
  <si>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</si>
  <si>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</si>
  <si>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</si>
  <si>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</si>
  <si>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</si>
  <si>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</si>
  <si>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</si>
  <si>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</si>
  <si>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</si>
  <si>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</si>
  <si>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</si>
  <si>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</si>
  <si>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</si>
  <si>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</si>
  <si>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</si>
  <si>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</si>
  <si>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</si>
  <si>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</si>
  <si>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</si>
  <si>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</si>
  <si>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</si>
  <si>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</si>
  <si>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</si>
  <si>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</si>
  <si>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</si>
  <si>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</si>
  <si>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</si>
  <si>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</si>
  <si>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</si>
  <si>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</si>
  <si>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</si>
  <si>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</si>
  <si>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</si>
  <si>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</si>
  <si>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</si>
  <si>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</si>
  <si>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</si>
  <si>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</si>
  <si>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</si>
  <si>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</si>
  <si>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</si>
  <si>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</si>
  <si>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</si>
  <si>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</si>
  <si>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</si>
  <si>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</si>
  <si>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</si>
  <si>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</si>
  <si>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</si>
  <si>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</si>
  <si>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</si>
  <si>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</si>
  <si>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</si>
  <si>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</si>
  <si>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</si>
  <si>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</si>
  <si>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</si>
  <si>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</si>
  <si>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</si>
  <si>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</si>
  <si>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</si>
  <si>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</si>
  <si>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</si>
  <si>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</si>
  <si>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</si>
  <si>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</si>
  <si>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</si>
  <si>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</si>
  <si>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</si>
  <si>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</si>
  <si>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</si>
  <si>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</si>
  <si>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</si>
  <si>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</si>
  <si>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</si>
  <si>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</si>
  <si>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</si>
  <si>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</si>
  <si>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</si>
  <si>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</si>
  <si>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</si>
  <si>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</si>
  <si>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</si>
  <si>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</si>
  <si>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</si>
  <si>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</si>
  <si>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</si>
  <si>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</si>
  <si>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</si>
  <si>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</si>
  <si>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</si>
  <si>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</si>
  <si>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</si>
  <si>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</si>
  <si>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</si>
  <si>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</si>
  <si>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</si>
  <si>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</si>
  <si>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</si>
  <si>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</si>
  <si>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</si>
  <si>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</si>
  <si>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</si>
  <si>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</si>
  <si>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</si>
  <si>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</si>
  <si>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</si>
  <si>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</si>
  <si>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</si>
  <si>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</si>
  <si>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</si>
  <si>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</si>
  <si>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</si>
  <si>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</si>
  <si>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</si>
  <si>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</si>
  <si>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</si>
  <si>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</si>
  <si>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</si>
  <si>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</si>
  <si>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</si>
  <si>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</si>
  <si>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</si>
  <si>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</si>
  <si>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</si>
  <si>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</si>
  <si>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</si>
  <si>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</si>
  <si>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</si>
  <si>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</si>
  <si>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</si>
  <si>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</si>
  <si>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</si>
  <si>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</si>
  <si>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</si>
  <si>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</si>
  <si>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</si>
  <si>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</si>
  <si>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</si>
  <si>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</si>
  <si>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</si>
  <si>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</si>
  <si>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</si>
  <si>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</si>
  <si>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</si>
  <si>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</si>
  <si>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</si>
  <si>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</si>
  <si>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</si>
  <si>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</si>
  <si>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</si>
  <si>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</si>
  <si>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</si>
  <si>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</si>
  <si>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</si>
  <si>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</si>
  <si>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</si>
  <si>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</si>
  <si>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</si>
  <si>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</si>
  <si>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</si>
  <si>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</si>
  <si>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</si>
  <si>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</si>
  <si>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</si>
  <si>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</si>
  <si>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</si>
  <si>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</si>
  <si>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</si>
  <si>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</si>
  <si>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</si>
  <si>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</si>
  <si>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</si>
  <si>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</si>
  <si>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</si>
  <si>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</si>
  <si>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</si>
  <si>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</si>
  <si>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</si>
  <si>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</si>
  <si>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</si>
  <si>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</si>
  <si>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</si>
  <si>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</si>
  <si>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</si>
  <si>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</si>
  <si>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</si>
  <si>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</si>
  <si>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</si>
  <si>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</si>
  <si>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</si>
  <si>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</si>
  <si>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</si>
  <si>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</si>
  <si>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</si>
  <si>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</si>
  <si>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</si>
  <si>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</si>
  <si>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</si>
  <si>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</si>
  <si>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</si>
  <si>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</si>
  <si>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</si>
  <si>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</si>
  <si>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</si>
  <si>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</si>
  <si>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</si>
  <si>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</si>
  <si>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</si>
  <si>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</si>
  <si>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</si>
  <si>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</si>
  <si>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</si>
  <si>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</si>
  <si>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</si>
  <si>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</si>
  <si>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</si>
  <si>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</si>
  <si>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</si>
  <si>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</si>
  <si>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</si>
  <si>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</si>
  <si>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</si>
  <si>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</si>
  <si>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</si>
  <si>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</si>
  <si>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</si>
  <si>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</si>
  <si>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</si>
  <si>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</si>
  <si>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</si>
  <si>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</si>
  <si>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</si>
  <si>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</si>
  <si>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</si>
  <si>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</si>
  <si>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</si>
  <si>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</si>
  <si>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</si>
  <si>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</si>
  <si>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</si>
  <si>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</si>
  <si>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</si>
  <si>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</si>
  <si>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</si>
  <si>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</si>
  <si>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</si>
  <si>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</si>
  <si>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</si>
  <si>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</si>
  <si>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</si>
  <si>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</si>
  <si>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</si>
  <si>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</si>
  <si>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</si>
  <si>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</si>
  <si>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</si>
  <si>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</si>
  <si>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</si>
  <si>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</si>
  <si>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</si>
  <si>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</si>
  <si>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</si>
  <si>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</si>
  <si>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</si>
  <si>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</si>
  <si>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</si>
  <si>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</si>
  <si>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</si>
  <si>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</si>
  <si>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</si>
  <si>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</si>
  <si>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</si>
  <si>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</si>
  <si>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</si>
  <si>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</si>
  <si>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</si>
  <si>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</si>
  <si>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</si>
  <si>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</si>
  <si>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</si>
  <si>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</si>
  <si>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</si>
  <si>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</si>
  <si>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</si>
  <si>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</si>
  <si>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</si>
  <si>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</si>
  <si>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</si>
  <si>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</si>
  <si>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</si>
  <si>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</si>
  <si>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</si>
  <si>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</si>
  <si>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</si>
  <si>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</si>
  <si>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</si>
  <si>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</si>
  <si>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</si>
  <si>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</si>
  <si>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</si>
  <si>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</si>
  <si>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</si>
  <si>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</si>
  <si>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</si>
  <si>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</si>
  <si>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</si>
  <si>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</si>
  <si>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</si>
  <si>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</si>
  <si>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</si>
  <si>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</si>
  <si>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</si>
  <si>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</si>
  <si>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</si>
  <si>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</si>
  <si>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</si>
  <si>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</si>
  <si>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</si>
  <si>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</si>
  <si>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</si>
  <si>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</si>
  <si>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</si>
  <si>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</si>
  <si>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</si>
  <si>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</si>
  <si>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</si>
  <si>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</si>
  <si>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</si>
  <si>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</si>
  <si>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</si>
  <si>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</si>
  <si>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</si>
  <si>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</si>
  <si>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</si>
  <si>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</si>
  <si>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</si>
  <si>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</si>
  <si>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</si>
  <si>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</si>
  <si>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</si>
  <si>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</si>
  <si>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</si>
  <si>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</si>
  <si>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</si>
  <si>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</si>
  <si>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</si>
  <si>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</si>
  <si>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</si>
  <si>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</si>
  <si>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</si>
  <si>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</si>
  <si>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</si>
  <si>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</si>
  <si>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</si>
  <si>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</si>
  <si>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</si>
  <si>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</si>
  <si>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</si>
  <si>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</si>
  <si>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</si>
  <si>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</si>
  <si>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</si>
  <si>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</si>
  <si>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</si>
  <si>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</si>
  <si>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</si>
  <si>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</si>
  <si>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</si>
  <si>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</si>
  <si>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</si>
  <si>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</si>
  <si>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</si>
  <si>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</si>
  <si>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</si>
  <si>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</si>
  <si>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</si>
  <si>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</si>
  <si>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</si>
  <si>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</si>
  <si>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</si>
  <si>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</si>
  <si>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</si>
  <si>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</si>
  <si>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</si>
  <si>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</si>
  <si>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</si>
  <si>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</si>
  <si>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</si>
  <si>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</si>
  <si>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</si>
  <si>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</si>
  <si>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</si>
  <si>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</si>
  <si>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</si>
  <si>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</si>
  <si>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</si>
  <si>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</si>
  <si>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</si>
  <si>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</si>
  <si>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</si>
  <si>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</si>
  <si>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</si>
  <si>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</si>
  <si>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</si>
  <si>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</si>
  <si>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</si>
  <si>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</si>
  <si>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</si>
  <si>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</si>
  <si>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</si>
  <si>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</si>
  <si>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</si>
  <si>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</si>
  <si>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</si>
  <si>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</si>
  <si>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</si>
  <si>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</si>
  <si>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</si>
  <si>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</si>
  <si>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</si>
  <si>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</si>
  <si>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</si>
  <si>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</si>
  <si>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</si>
  <si>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</si>
  <si>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</si>
  <si>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</si>
  <si>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</si>
  <si>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</si>
  <si>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</si>
  <si>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</si>
  <si>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</si>
  <si>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</si>
  <si>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</si>
  <si>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</si>
  <si>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</si>
  <si>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</si>
  <si>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</si>
  <si>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</si>
  <si>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</si>
  <si>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</si>
  <si>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</si>
  <si>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</si>
  <si>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</si>
  <si>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</si>
  <si>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</si>
  <si>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</si>
  <si>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</si>
  <si>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</si>
  <si>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</si>
  <si>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</si>
  <si>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</si>
  <si>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</si>
  <si>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</si>
  <si>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</si>
  <si>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</si>
  <si>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</si>
  <si>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</si>
  <si>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</si>
  <si>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</si>
  <si>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</si>
  <si>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</si>
  <si>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</si>
  <si>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</si>
  <si>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</si>
  <si>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</si>
  <si>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</si>
  <si>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</si>
  <si>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</si>
  <si>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</si>
  <si>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</si>
  <si>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</si>
  <si>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</si>
  <si>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</si>
  <si>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</si>
  <si>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</si>
  <si>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</si>
  <si>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</si>
  <si>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</si>
  <si>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</si>
  <si>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</si>
  <si>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</si>
  <si>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</si>
  <si>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</si>
  <si>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</si>
  <si>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</si>
  <si>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</si>
  <si>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</si>
  <si>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</si>
  <si>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</si>
  <si>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</si>
  <si>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</si>
  <si>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</si>
  <si>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</si>
  <si>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</si>
  <si>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</si>
  <si>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</si>
  <si>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</si>
  <si>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</si>
  <si>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</si>
  <si>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</si>
  <si>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</si>
  <si>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</si>
  <si>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</si>
  <si>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</si>
  <si>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</si>
  <si>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</si>
  <si>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</si>
  <si>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</si>
  <si>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</si>
  <si>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</si>
  <si>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</si>
  <si>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</si>
  <si>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</si>
  <si>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</si>
  <si>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</si>
  <si>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</si>
  <si>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</si>
  <si>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</si>
  <si>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</si>
  <si>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</si>
  <si>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</si>
  <si>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</si>
  <si>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</si>
  <si>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</si>
  <si>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</si>
  <si>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</si>
  <si>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</si>
  <si>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</si>
  <si>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</si>
  <si>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</si>
  <si>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</si>
  <si>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</si>
  <si>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</si>
  <si>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</si>
  <si>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</si>
  <si>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</si>
  <si>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</si>
  <si>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</si>
  <si>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</si>
  <si>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</si>
  <si>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</si>
  <si>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</si>
  <si>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</si>
  <si>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</si>
  <si>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</si>
  <si>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</si>
  <si>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</si>
  <si>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</si>
  <si>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</si>
  <si>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</si>
  <si>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</si>
  <si>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</si>
  <si>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</si>
  <si>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</si>
  <si>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</si>
  <si>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</si>
  <si>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</si>
  <si>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</si>
  <si>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</si>
  <si>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</si>
  <si>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</si>
  <si>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</si>
  <si>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</si>
  <si>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</si>
  <si>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</si>
  <si>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</si>
  <si>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</si>
  <si>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</si>
  <si>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</si>
  <si>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</si>
  <si>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</si>
  <si>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</si>
  <si>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</si>
  <si>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</si>
  <si>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</si>
  <si>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</si>
  <si>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</si>
  <si>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</si>
  <si>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</si>
  <si>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</si>
  <si>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</si>
  <si>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</si>
  <si>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</si>
  <si>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</si>
  <si>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</si>
  <si>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</si>
  <si>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</si>
  <si>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</si>
  <si>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</si>
  <si>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</si>
  <si>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</si>
  <si>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</si>
  <si>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</si>
  <si>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</si>
  <si>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</si>
  <si>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</si>
  <si>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</si>
  <si>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</si>
  <si>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</si>
  <si>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</si>
  <si>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</si>
  <si>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</si>
  <si>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</si>
  <si>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</si>
  <si>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</si>
  <si>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</si>
  <si>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</si>
  <si>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</si>
  <si>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</si>
  <si>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</si>
  <si>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</si>
  <si>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</si>
  <si>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</si>
  <si>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</si>
  <si>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</si>
  <si>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</si>
  <si>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</si>
  <si>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</si>
  <si>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</si>
  <si>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</si>
  <si>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</si>
  <si>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</si>
  <si>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</si>
  <si>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</si>
  <si>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</si>
  <si>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</si>
  <si>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</si>
  <si>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</si>
  <si>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</si>
  <si>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</si>
  <si>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</si>
  <si>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</si>
  <si>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</si>
  <si>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</si>
  <si>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</si>
  <si>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</si>
  <si>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</si>
  <si>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</si>
  <si>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</si>
  <si>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</si>
  <si>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</si>
  <si>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</si>
  <si>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</si>
  <si>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</si>
  <si>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</si>
  <si>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</si>
  <si>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</si>
  <si>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</si>
  <si>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</si>
  <si>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</si>
  <si>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</si>
  <si>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</si>
  <si>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</si>
  <si>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</si>
  <si>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</si>
  <si>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</si>
  <si>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</si>
  <si>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</si>
  <si>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</si>
  <si>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</si>
  <si>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</si>
  <si>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</si>
  <si>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</si>
  <si>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</si>
  <si>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</si>
  <si>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</si>
  <si>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</si>
  <si>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</si>
  <si>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</si>
  <si>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</si>
  <si>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</si>
  <si>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</si>
  <si>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</si>
  <si>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</si>
  <si>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</si>
  <si>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</si>
  <si>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</si>
  <si>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</si>
  <si>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</si>
  <si>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</si>
  <si>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</si>
  <si>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</si>
  <si>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</si>
  <si>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</si>
  <si>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</si>
  <si>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</si>
  <si>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</si>
  <si>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</si>
  <si>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</si>
  <si>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</si>
  <si>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</si>
  <si>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</si>
  <si>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</si>
  <si>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</si>
  <si>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</si>
  <si>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</si>
  <si>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</si>
  <si>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</si>
  <si>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</si>
  <si>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</si>
  <si>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</si>
  <si>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</si>
  <si>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</si>
  <si>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</si>
  <si>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</si>
  <si>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</si>
  <si>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</si>
  <si>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</si>
  <si>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</si>
  <si>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</si>
  <si>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</si>
  <si>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</si>
  <si>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</si>
  <si>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</si>
  <si>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</si>
  <si>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</si>
  <si>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</si>
  <si>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</si>
  <si>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</si>
  <si>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</si>
  <si>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</si>
  <si>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</si>
  <si>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</si>
  <si>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</si>
  <si>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</si>
  <si>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</si>
  <si>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</si>
  <si>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</si>
  <si>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</si>
  <si>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</si>
  <si>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</si>
  <si>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</si>
  <si>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</si>
  <si>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</si>
  <si>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</si>
  <si>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</si>
  <si>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</si>
  <si>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</si>
  <si>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</si>
  <si>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</si>
  <si>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</si>
  <si>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</si>
  <si>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</si>
  <si>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</si>
  <si>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</si>
  <si>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</si>
  <si>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</si>
  <si>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</si>
  <si>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</si>
  <si>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</si>
  <si>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</si>
  <si>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</si>
  <si>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</si>
  <si>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</si>
  <si>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</si>
  <si>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</si>
  <si>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</si>
  <si>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</si>
  <si>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</si>
  <si>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</si>
  <si>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</si>
  <si>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</si>
  <si>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</si>
  <si>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</si>
  <si>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</si>
  <si>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</si>
  <si>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</si>
  <si>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</si>
  <si>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</si>
  <si>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</si>
  <si>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</si>
  <si>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</si>
  <si>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</si>
  <si>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</si>
  <si>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</si>
  <si>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</si>
  <si>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</si>
  <si>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</si>
  <si>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</si>
  <si>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</si>
  <si>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</si>
  <si>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</si>
  <si>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</si>
  <si>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</si>
  <si>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</si>
  <si>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</si>
  <si>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</si>
  <si>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</si>
  <si>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</si>
  <si>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</si>
  <si>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</si>
  <si>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</si>
  <si>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</si>
  <si>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</si>
  <si>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</si>
  <si>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</si>
  <si>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</si>
  <si>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</si>
  <si>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</si>
  <si>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</si>
  <si>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</si>
  <si>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</si>
  <si>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</si>
  <si>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</si>
  <si>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</si>
  <si>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</si>
  <si>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</si>
  <si>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</si>
  <si>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</si>
  <si>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</si>
  <si>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</si>
  <si>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</si>
  <si>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</si>
  <si>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</si>
  <si>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</si>
  <si>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</si>
  <si>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</si>
  <si>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</si>
  <si>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</si>
  <si>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</si>
  <si>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</si>
  <si>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</si>
  <si>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</si>
  <si>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</si>
  <si>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</si>
  <si>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</si>
  <si>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</si>
  <si>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</si>
  <si>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</si>
  <si>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</si>
  <si>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</si>
  <si>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</si>
  <si>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</si>
  <si>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</si>
  <si>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</si>
  <si>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</si>
  <si>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</si>
  <si>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</si>
  <si>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</si>
  <si>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</si>
  <si>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</si>
  <si>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</si>
  <si>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</si>
  <si>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</si>
  <si>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</si>
  <si>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</si>
  <si>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</si>
  <si>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</si>
  <si>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</si>
  <si>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</si>
  <si>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</si>
  <si>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</si>
  <si>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</si>
  <si>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</si>
  <si>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</si>
  <si>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</si>
  <si>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</si>
  <si>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</si>
  <si>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</si>
  <si>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</si>
  <si>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</si>
  <si>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</si>
  <si>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</si>
  <si>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</si>
  <si>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</si>
  <si>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</si>
  <si>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</si>
  <si>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</si>
  <si>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</si>
  <si>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</si>
  <si>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</si>
  <si>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</si>
  <si>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</si>
  <si>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</si>
  <si>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</si>
  <si>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</si>
  <si>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</si>
  <si>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</si>
  <si>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</si>
  <si>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</si>
  <si>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</si>
  <si>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</si>
  <si>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</si>
  <si>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</si>
  <si>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</si>
  <si>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</si>
  <si>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</si>
  <si>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</si>
  <si>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</si>
  <si>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</si>
  <si>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</si>
  <si>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</si>
  <si>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</si>
  <si>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</si>
  <si>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</si>
  <si>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</si>
  <si>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</si>
  <si>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</si>
  <si>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</si>
  <si>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</si>
  <si>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</si>
  <si>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</si>
  <si>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</si>
  <si>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</si>
  <si>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</si>
  <si>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</si>
  <si>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</si>
  <si>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</si>
  <si>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</si>
  <si>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</si>
  <si>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</si>
  <si>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</si>
  <si>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</si>
  <si>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</si>
  <si>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</si>
  <si>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</si>
  <si>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</si>
  <si>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</si>
  <si>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</si>
  <si>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</si>
  <si>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</si>
  <si>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</si>
  <si>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</si>
  <si>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</si>
  <si>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</si>
  <si>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</si>
  <si>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</si>
  <si>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</si>
  <si>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</si>
  <si>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</si>
  <si>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</si>
  <si>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</si>
  <si>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</si>
  <si>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</si>
  <si>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</si>
  <si>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</si>
  <si>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</si>
  <si>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</si>
  <si>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</si>
  <si>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</si>
  <si>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</si>
  <si>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</si>
  <si>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</si>
  <si>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</si>
  <si>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</si>
  <si>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</si>
  <si>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</si>
  <si>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</si>
  <si>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</si>
  <si>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</si>
  <si>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</si>
  <si>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</si>
  <si>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</si>
  <si>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</si>
  <si>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</si>
  <si>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</si>
  <si>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</si>
  <si>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</si>
  <si>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</si>
  <si>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</si>
  <si>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</si>
  <si>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</si>
  <si>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</si>
  <si>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</si>
  <si>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</si>
  <si>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</si>
  <si>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</si>
  <si>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</si>
  <si>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</si>
  <si>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</si>
  <si>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</si>
  <si>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</si>
  <si>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</si>
  <si>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</si>
  <si>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</si>
  <si>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</si>
  <si>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</si>
  <si>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</si>
  <si>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</si>
  <si>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</si>
  <si>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</si>
  <si>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</si>
  <si>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</si>
  <si>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</si>
  <si>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</si>
  <si>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</si>
  <si>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</si>
  <si>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</si>
  <si>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</si>
  <si>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</si>
  <si>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</si>
  <si>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</si>
  <si>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</si>
  <si>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</si>
  <si>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</si>
  <si>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</si>
  <si>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</si>
  <si>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</si>
  <si>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</si>
  <si>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</si>
  <si>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</si>
  <si>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</si>
  <si>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</si>
  <si>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</si>
  <si>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</si>
  <si>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</si>
  <si>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</si>
  <si>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</si>
  <si>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</si>
  <si>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</si>
  <si>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</si>
  <si>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</si>
  <si>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</si>
  <si>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</si>
  <si>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</si>
  <si>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</si>
  <si>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</si>
  <si>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</si>
  <si>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</si>
  <si>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</si>
  <si>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</si>
  <si>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</si>
  <si>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</si>
  <si>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</si>
  <si>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</si>
  <si>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</si>
  <si>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</si>
  <si>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</si>
  <si>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</si>
  <si>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</si>
  <si>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</si>
  <si>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</si>
  <si>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</si>
  <si>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</si>
  <si>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</si>
  <si>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</si>
  <si>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</si>
  <si>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</si>
  <si>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</si>
  <si>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</si>
  <si>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</si>
  <si>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</si>
  <si>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</si>
  <si>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</si>
  <si>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</si>
  <si>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</si>
  <si>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</si>
  <si>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</si>
  <si>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</si>
  <si>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</si>
  <si>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</si>
  <si>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</si>
  <si>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</si>
  <si>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</si>
  <si>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</si>
  <si>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</si>
  <si>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</si>
  <si>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</si>
  <si>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</si>
  <si>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</si>
  <si>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</si>
  <si>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</si>
  <si>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</si>
  <si>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</si>
  <si>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</si>
  <si>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</si>
  <si>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</si>
  <si>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</si>
  <si>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</si>
  <si>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</si>
  <si>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</si>
  <si>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</si>
  <si>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</si>
  <si>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</si>
  <si>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</si>
  <si>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</si>
  <si>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</si>
  <si>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</si>
  <si>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</si>
  <si>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</si>
  <si>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</si>
  <si>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</si>
  <si>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</si>
  <si>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</si>
  <si>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</si>
  <si>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</si>
  <si>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</si>
  <si>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</si>
  <si>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</si>
  <si>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</si>
  <si>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</si>
  <si>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</si>
  <si>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</si>
  <si>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</si>
  <si>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</si>
  <si>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</si>
  <si>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</si>
  <si>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</si>
  <si>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</si>
  <si>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</si>
  <si>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</si>
  <si>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</si>
  <si>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</si>
  <si>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</si>
  <si>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</si>
  <si>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</si>
  <si>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</si>
  <si>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</si>
  <si>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</si>
  <si>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</si>
  <si>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</si>
  <si>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</si>
  <si>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</si>
  <si>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</si>
  <si>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</si>
  <si>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</si>
  <si>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</si>
  <si>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</si>
  <si>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</si>
  <si>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</si>
  <si>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</si>
  <si>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</si>
  <si>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</si>
  <si>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</si>
  <si>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</si>
  <si>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</si>
  <si>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</si>
  <si>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</si>
  <si>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</si>
  <si>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</si>
  <si>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</si>
  <si>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</si>
  <si>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</si>
  <si>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</si>
  <si>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</si>
  <si>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</si>
  <si>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</si>
  <si>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</si>
  <si>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</si>
  <si>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</si>
  <si>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</si>
  <si>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</si>
  <si>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</si>
  <si>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</si>
  <si>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</si>
  <si>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</si>
  <si>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</si>
  <si>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</si>
  <si>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</si>
  <si>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</si>
  <si>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</si>
  <si>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</si>
  <si>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</si>
  <si>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</si>
  <si>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</si>
  <si>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</si>
  <si>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</si>
  <si>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</si>
  <si>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</si>
  <si>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</si>
  <si>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</si>
  <si>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</si>
  <si>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</si>
  <si>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</si>
  <si>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</si>
  <si>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</si>
  <si>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</si>
  <si>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</si>
  <si>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</si>
  <si>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</si>
  <si>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</si>
  <si>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</si>
  <si>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</si>
  <si>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</si>
  <si>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</si>
  <si>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</si>
  <si>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</si>
  <si>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</si>
  <si>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</si>
  <si>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</si>
  <si>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</si>
  <si>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</si>
  <si>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</si>
  <si>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</si>
  <si>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</si>
  <si>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</si>
  <si>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</si>
  <si>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</si>
  <si>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</si>
  <si>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</si>
  <si>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</si>
  <si>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</si>
  <si>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</si>
  <si>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</si>
  <si>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</si>
  <si>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</si>
  <si>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</si>
  <si>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</si>
  <si>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</si>
  <si>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</si>
  <si>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</si>
  <si>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</si>
  <si>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</si>
  <si>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</si>
  <si>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</si>
  <si>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</si>
  <si>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</si>
  <si>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</si>
  <si>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</si>
  <si>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</si>
  <si>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</si>
  <si>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</si>
  <si>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</si>
  <si>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</si>
  <si>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</si>
  <si>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</si>
  <si>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</si>
  <si>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</si>
  <si>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</si>
  <si>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</si>
  <si>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</si>
  <si>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</si>
  <si>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</si>
  <si>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</si>
  <si>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</si>
  <si>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</si>
  <si>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</si>
  <si>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</si>
  <si>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</si>
  <si>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</si>
  <si>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</si>
  <si>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</si>
  <si>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</si>
  <si>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</si>
  <si>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</si>
  <si>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</si>
  <si>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</si>
  <si>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</si>
  <si>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</si>
  <si>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</si>
  <si>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</si>
  <si>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</si>
  <si>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</si>
  <si>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</si>
  <si>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</si>
  <si>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</si>
  <si>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</si>
  <si>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</si>
  <si>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</si>
  <si>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</si>
  <si>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</si>
  <si>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</si>
  <si>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</si>
  <si>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</si>
  <si>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</si>
  <si>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</si>
  <si>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</si>
  <si>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</si>
  <si>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</si>
  <si>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</si>
  <si>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</si>
  <si>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</si>
  <si>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</si>
  <si>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</si>
  <si>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</si>
  <si>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</si>
  <si>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</si>
  <si>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</si>
  <si>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</si>
  <si>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</si>
  <si>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</si>
  <si>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</si>
  <si>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</si>
  <si>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</si>
  <si>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</si>
  <si>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</si>
  <si>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</si>
  <si>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</si>
  <si>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</si>
  <si>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</si>
  <si>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</si>
  <si>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</si>
  <si>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</si>
  <si>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</si>
  <si>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</si>
  <si>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</si>
  <si>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</si>
  <si>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</si>
  <si>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</si>
  <si>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</si>
  <si>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</si>
  <si>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</si>
  <si>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</si>
  <si>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</si>
  <si>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</si>
  <si>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</si>
  <si>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</si>
  <si>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</si>
  <si>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</si>
  <si>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</si>
  <si>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</si>
  <si>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</si>
  <si>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</si>
  <si>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</si>
  <si>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</si>
  <si>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</si>
  <si>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</si>
  <si>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</si>
  <si>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</si>
  <si>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</si>
  <si>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</si>
  <si>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</si>
  <si>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</si>
  <si>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</si>
  <si>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</si>
  <si>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</si>
  <si>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</si>
  <si>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</si>
  <si>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</si>
  <si>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</si>
  <si>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</si>
  <si>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</si>
  <si>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</si>
  <si>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</si>
  <si>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</si>
  <si>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</si>
  <si>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</si>
  <si>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</si>
  <si>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</si>
  <si>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</si>
  <si>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</si>
  <si>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</si>
  <si>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</si>
  <si>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</si>
  <si>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</si>
  <si>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</si>
  <si>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</si>
  <si>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</si>
  <si>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</si>
  <si>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</si>
  <si>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</si>
  <si>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</si>
  <si>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</si>
  <si>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</si>
  <si>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</si>
  <si>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</si>
  <si>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</si>
  <si>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</si>
  <si>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</si>
  <si>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</si>
  <si>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</si>
  <si>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</si>
  <si>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</si>
  <si>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</si>
  <si>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</si>
  <si>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</si>
  <si>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</si>
  <si>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</si>
  <si>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</si>
  <si>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</si>
  <si>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</si>
  <si>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</si>
  <si>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</si>
  <si>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</si>
  <si>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</si>
  <si>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</si>
  <si>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</si>
  <si>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</si>
  <si>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</si>
  <si>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</si>
  <si>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</si>
  <si>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</si>
  <si>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</si>
  <si>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</si>
  <si>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</si>
  <si>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</si>
  <si>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</si>
  <si>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</si>
  <si>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</si>
  <si>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</si>
  <si>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</si>
  <si>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</si>
  <si>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</si>
  <si>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</si>
  <si>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</si>
  <si>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</si>
  <si>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</si>
  <si>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</si>
  <si>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</si>
  <si>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</si>
  <si>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</si>
  <si>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</si>
  <si>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</si>
  <si>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</si>
  <si>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</si>
  <si>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</si>
  <si>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</si>
  <si>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</si>
  <si>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</si>
  <si>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</si>
  <si>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</si>
  <si>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</si>
  <si>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</si>
  <si>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</si>
  <si>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</si>
  <si>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</si>
  <si>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</si>
  <si>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</si>
  <si>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</si>
  <si>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</si>
  <si>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</si>
  <si>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</si>
  <si>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</si>
  <si>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</si>
  <si>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</si>
  <si>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</si>
  <si>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</si>
  <si>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</si>
  <si>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</si>
  <si>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</si>
  <si>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</si>
  <si>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</si>
  <si>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</si>
  <si>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</si>
  <si>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</si>
  <si>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</si>
  <si>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</si>
  <si>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</si>
  <si>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</si>
  <si>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</si>
  <si>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</si>
  <si>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</si>
  <si>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</si>
  <si>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</si>
  <si>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</si>
  <si>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</si>
  <si>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</si>
  <si>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</si>
  <si>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</si>
  <si>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</si>
  <si>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</si>
  <si>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</si>
  <si>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</si>
  <si>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</si>
  <si>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</si>
  <si>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</si>
  <si>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</si>
  <si>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</si>
  <si>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</si>
  <si>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</si>
  <si>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</si>
  <si>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</si>
  <si>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</si>
  <si>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</si>
  <si>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</si>
  <si>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</si>
  <si>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</si>
  <si>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</si>
  <si>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</si>
  <si>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</si>
  <si>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</si>
  <si>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</si>
  <si>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</si>
  <si>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</si>
  <si>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</si>
  <si>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</si>
  <si>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</si>
  <si>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</si>
  <si>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</si>
  <si>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</si>
  <si>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</si>
  <si>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</si>
  <si>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</si>
  <si>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</si>
  <si>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</si>
  <si>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</si>
  <si>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</si>
  <si>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</si>
  <si>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</si>
  <si>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</si>
  <si>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</si>
  <si>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</si>
  <si>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</si>
  <si>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</si>
  <si>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</si>
  <si>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</si>
  <si>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</si>
  <si>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</si>
  <si>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</si>
  <si>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</si>
  <si>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</si>
  <si>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</si>
  <si>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</si>
  <si>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</si>
  <si>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</si>
  <si>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</si>
  <si>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</si>
  <si>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</si>
  <si>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</si>
  <si>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</si>
  <si>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</si>
  <si>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</si>
  <si>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</si>
  <si>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</si>
  <si>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</si>
  <si>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</si>
  <si>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</si>
  <si>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</si>
  <si>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</si>
  <si>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</si>
  <si>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</si>
  <si>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</si>
  <si>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</si>
  <si>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</si>
  <si>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</si>
  <si>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</si>
  <si>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</si>
  <si>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</si>
  <si>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</si>
  <si>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</si>
  <si>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</si>
  <si>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</si>
  <si>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</si>
  <si>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</si>
  <si>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</si>
  <si>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</si>
  <si>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</si>
  <si>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</si>
  <si>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</si>
  <si>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</si>
  <si>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</si>
  <si>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</si>
  <si>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</si>
  <si>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</si>
  <si>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</si>
  <si>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</si>
  <si>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</si>
  <si>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</si>
  <si>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</si>
  <si>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</si>
  <si>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</si>
  <si>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</si>
  <si>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</si>
  <si>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</si>
  <si>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</si>
  <si>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</si>
  <si>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</si>
  <si>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</si>
  <si>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</si>
  <si>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</si>
  <si>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</si>
  <si>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</si>
  <si>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</si>
  <si>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</si>
  <si>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</si>
  <si>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</si>
  <si>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</si>
  <si>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</si>
  <si>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</si>
  <si>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</si>
  <si>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</si>
  <si>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</si>
  <si>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</si>
  <si>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</si>
  <si>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</si>
  <si>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</si>
  <si>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</si>
  <si>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</si>
  <si>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</si>
  <si>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</si>
  <si>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</si>
  <si>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</si>
  <si>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</si>
  <si>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</si>
  <si>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</si>
  <si>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</si>
  <si>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</si>
  <si>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</si>
  <si>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</si>
  <si>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</si>
  <si>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</si>
  <si>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</si>
  <si>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</si>
  <si>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</si>
  <si>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</si>
  <si>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</si>
  <si>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</si>
  <si>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</si>
  <si>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</si>
  <si>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</si>
  <si>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</si>
  <si>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</si>
  <si>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</si>
  <si>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</si>
  <si>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</si>
  <si>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</si>
  <si>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</si>
  <si>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</si>
  <si>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</si>
  <si>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</si>
  <si>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</si>
  <si>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</si>
  <si>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</si>
  <si>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</si>
  <si>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</si>
  <si>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</si>
  <si>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</si>
  <si>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</si>
  <si>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</si>
  <si>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</si>
  <si>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</si>
  <si>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</si>
  <si>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</si>
  <si>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</si>
  <si>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</si>
  <si>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</si>
  <si>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</si>
  <si>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</si>
  <si>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</si>
  <si>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</si>
  <si>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</si>
  <si>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</si>
  <si>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</si>
  <si>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</si>
  <si>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</si>
  <si>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</si>
  <si>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</si>
  <si>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</si>
  <si>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</si>
  <si>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</si>
  <si>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</si>
  <si>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</si>
  <si>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</si>
  <si>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</si>
  <si>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</si>
  <si>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</si>
  <si>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</si>
  <si>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</si>
  <si>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</si>
  <si>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</si>
  <si>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</si>
  <si>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</si>
  <si>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</si>
  <si>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</si>
  <si>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</si>
  <si>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</si>
  <si>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</si>
  <si>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</si>
  <si>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</si>
  <si>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</si>
  <si>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</si>
  <si>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</si>
  <si>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</si>
  <si>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</si>
  <si>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</si>
  <si>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</si>
  <si>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</si>
  <si>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</si>
  <si>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</si>
  <si>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</si>
  <si>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</si>
  <si>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</si>
  <si>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</si>
  <si>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</si>
  <si>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</si>
  <si>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</si>
  <si>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</si>
  <si>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</si>
  <si>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</si>
  <si>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</si>
  <si>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</si>
  <si>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</si>
  <si>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</si>
  <si>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</si>
  <si>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</si>
  <si>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</si>
  <si>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</si>
  <si>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</si>
  <si>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</si>
  <si>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</si>
  <si>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</si>
  <si>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</si>
  <si>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</si>
  <si>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</si>
  <si>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</si>
  <si>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</si>
  <si>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</si>
  <si>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</si>
  <si>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</si>
  <si>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</si>
  <si>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</si>
  <si>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</si>
  <si>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</si>
  <si>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</si>
  <si>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</si>
  <si>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</si>
  <si>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</si>
  <si>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</si>
  <si>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</si>
  <si>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</si>
  <si>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</si>
  <si>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</si>
  <si>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</si>
  <si>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</si>
  <si>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</si>
  <si>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</si>
  <si>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</si>
  <si>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</si>
  <si>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</si>
  <si>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</si>
  <si>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</si>
  <si>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</si>
  <si>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</si>
  <si>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</si>
  <si>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</si>
  <si>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</si>
  <si>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</si>
  <si>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</si>
  <si>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</si>
  <si>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</si>
  <si>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</si>
  <si>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</si>
  <si>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</si>
  <si>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</si>
  <si>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</si>
  <si>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</si>
  <si>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</si>
  <si>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</si>
  <si>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</si>
  <si>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</si>
  <si>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</si>
  <si>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</si>
  <si>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</si>
  <si>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</si>
  <si>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</si>
  <si>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</si>
  <si>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</si>
  <si>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</si>
  <si>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</si>
  <si>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</si>
  <si>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</si>
  <si>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</si>
  <si>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</si>
  <si>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</si>
  <si>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</si>
  <si>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</si>
  <si>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</si>
  <si>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</si>
  <si>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</si>
  <si>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</si>
  <si>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</si>
  <si>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</si>
  <si>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</si>
  <si>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</si>
  <si>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</si>
  <si>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</si>
  <si>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</si>
  <si>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</si>
  <si>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</si>
  <si>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</si>
  <si>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</si>
  <si>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</si>
  <si>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</si>
  <si>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</si>
  <si>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</si>
  <si>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</si>
  <si>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</si>
  <si>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</si>
  <si>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</si>
  <si>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</si>
  <si>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</si>
  <si>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</si>
  <si>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</si>
  <si>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</si>
  <si>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</si>
  <si>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</si>
  <si>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</si>
  <si>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</si>
  <si>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</si>
  <si>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</si>
  <si>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</si>
  <si>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</si>
  <si>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</si>
  <si>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</si>
  <si>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</si>
  <si>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</si>
  <si>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</si>
  <si>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</si>
  <si>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</si>
  <si>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</si>
  <si>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</si>
  <si>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</si>
  <si>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</si>
  <si>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</si>
  <si>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</si>
  <si>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</si>
  <si>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</si>
  <si>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</si>
  <si>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</si>
  <si>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</si>
  <si>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</si>
  <si>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</si>
  <si>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</si>
  <si>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</si>
  <si>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</si>
  <si>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</si>
  <si>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</si>
  <si>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</si>
  <si>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</si>
  <si>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</si>
  <si>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</si>
  <si>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</si>
  <si>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</si>
  <si>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</si>
  <si>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</si>
  <si>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</si>
  <si>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</si>
  <si>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</si>
  <si>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</si>
  <si>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</si>
  <si>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</si>
  <si>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</si>
  <si>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</si>
  <si>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</si>
  <si>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</si>
  <si>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</si>
  <si>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</si>
  <si>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</si>
  <si>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</si>
  <si>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</si>
  <si>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</si>
  <si>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</si>
  <si>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</si>
  <si>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</si>
  <si>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</si>
  <si>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</si>
  <si>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</si>
  <si>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</si>
  <si>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</si>
  <si>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</si>
  <si>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</si>
  <si>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</si>
  <si>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</si>
  <si>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</si>
  <si>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</si>
  <si>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</si>
  <si>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</si>
  <si>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</si>
  <si>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</si>
  <si>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</si>
  <si>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</si>
  <si>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</si>
  <si>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</si>
  <si>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</si>
  <si>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</si>
  <si>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</si>
  <si>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</si>
  <si>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</si>
  <si>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</si>
  <si>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</si>
  <si>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</si>
  <si>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</si>
  <si>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</si>
  <si>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</si>
  <si>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</si>
  <si>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</si>
  <si>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</si>
  <si>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</si>
  <si>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</si>
  <si>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</si>
  <si>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</si>
  <si>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</si>
  <si>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</si>
  <si>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</si>
  <si>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</si>
  <si>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</si>
  <si>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</si>
  <si>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</si>
  <si>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</si>
  <si>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</si>
  <si>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</si>
  <si>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</si>
  <si>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</si>
  <si>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</si>
  <si>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</si>
  <si>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</si>
  <si>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</si>
  <si>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</si>
  <si>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</si>
  <si>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</si>
  <si>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</si>
  <si>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</si>
  <si>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</si>
  <si>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</si>
  <si>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</si>
  <si>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</si>
  <si>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</si>
  <si>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</si>
  <si>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</si>
  <si>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</si>
  <si>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</si>
  <si>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</si>
  <si>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</si>
  <si>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</si>
  <si>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</si>
  <si>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</si>
  <si>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</si>
  <si>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</si>
  <si>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</si>
  <si>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</si>
  <si>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</si>
  <si>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</si>
  <si>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</si>
  <si>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</si>
  <si>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</si>
  <si>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</si>
  <si>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</si>
  <si>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</si>
  <si>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</si>
  <si>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</si>
  <si>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</si>
  <si>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</si>
  <si>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</si>
  <si>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</si>
  <si>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</si>
  <si>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</si>
  <si>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</si>
  <si>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</si>
  <si>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</si>
  <si>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</si>
  <si>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</si>
  <si>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</si>
  <si>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</si>
  <si>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</si>
  <si>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</si>
  <si>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</si>
  <si>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</si>
  <si>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</si>
  <si>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</si>
  <si>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</si>
  <si>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</si>
  <si>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</si>
  <si>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</si>
  <si>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</si>
  <si>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</si>
  <si>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</si>
  <si>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</si>
  <si>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</si>
  <si>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</si>
  <si>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</si>
  <si>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</si>
  <si>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</si>
  <si>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</si>
  <si>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</si>
  <si>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</si>
  <si>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</si>
  <si>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</si>
  <si>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</si>
  <si>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</si>
  <si>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</si>
  <si>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</si>
  <si>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</si>
  <si>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</si>
  <si>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</si>
  <si>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</si>
  <si>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</si>
  <si>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</si>
  <si>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</si>
  <si>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</si>
  <si>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</si>
  <si>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</si>
  <si>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</si>
  <si>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</si>
  <si>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</si>
  <si>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</si>
  <si>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</si>
  <si>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</si>
  <si>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</si>
  <si>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</si>
  <si>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</si>
  <si>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</si>
  <si>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</si>
  <si>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</si>
  <si>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</si>
  <si>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</si>
  <si>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</si>
  <si>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</si>
  <si>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</si>
  <si>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</si>
  <si>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</si>
  <si>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</si>
  <si>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</si>
  <si>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</si>
  <si>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</si>
  <si>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</si>
  <si>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</si>
  <si>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</si>
  <si>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</si>
  <si>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</si>
  <si>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</si>
  <si>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</si>
  <si>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</si>
  <si>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</si>
  <si>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</si>
  <si>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</si>
  <si>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</si>
  <si>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</si>
  <si>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</si>
  <si>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</si>
  <si>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</si>
  <si>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</si>
  <si>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</si>
  <si>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</si>
  <si>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</si>
  <si>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</si>
  <si>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</si>
  <si>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</si>
  <si>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</si>
  <si>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</si>
  <si>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</si>
  <si>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</si>
  <si>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</si>
  <si>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</si>
  <si>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</si>
  <si>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</si>
  <si>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</si>
  <si>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</si>
  <si>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</si>
  <si>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</si>
  <si>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</si>
  <si>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</si>
  <si>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</si>
  <si>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</si>
  <si>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</si>
  <si>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</si>
  <si>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</si>
  <si>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</si>
  <si>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</si>
  <si>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</si>
  <si>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</si>
  <si>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</si>
  <si>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</si>
  <si>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</si>
  <si>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</si>
  <si>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</si>
  <si>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</si>
  <si>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</si>
  <si>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</si>
  <si>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</si>
  <si>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</si>
  <si>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</si>
  <si>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</si>
  <si>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</si>
  <si>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</si>
  <si>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</si>
  <si>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</si>
  <si>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</si>
  <si>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</si>
  <si>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</si>
  <si>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</si>
  <si>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</si>
  <si>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</si>
  <si>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</si>
  <si>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</si>
  <si>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</si>
  <si>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</si>
  <si>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</si>
  <si>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</si>
  <si>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</si>
  <si>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</si>
  <si>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</si>
  <si>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</si>
  <si>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</si>
  <si>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</si>
  <si>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</si>
  <si>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</si>
  <si>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</si>
  <si>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</si>
  <si>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</si>
  <si>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</si>
  <si>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</si>
  <si>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</si>
  <si>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</si>
  <si>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</si>
  <si>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</si>
  <si>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</si>
  <si>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</si>
  <si>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</si>
  <si>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</si>
  <si>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</si>
  <si>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</si>
  <si>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</si>
  <si>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</si>
  <si>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</si>
  <si>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</si>
  <si>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</si>
  <si>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</si>
  <si>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</si>
  <si>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</si>
  <si>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</si>
  <si>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</si>
  <si>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</si>
  <si>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</si>
  <si>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</si>
  <si>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</si>
  <si>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</si>
  <si>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</si>
  <si>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</si>
  <si>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</si>
  <si>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</si>
  <si>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</si>
  <si>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</si>
  <si>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</si>
  <si>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</si>
  <si>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</si>
  <si>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</si>
  <si>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</si>
  <si>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</si>
  <si>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</si>
  <si>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</si>
  <si>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</si>
  <si>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</si>
  <si>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</si>
  <si>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</si>
  <si>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</si>
  <si>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</si>
  <si>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</si>
  <si>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</si>
  <si>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</si>
  <si>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</si>
  <si>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</si>
  <si>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</si>
  <si>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</si>
  <si>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</si>
  <si>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</si>
  <si>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</si>
  <si>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</si>
  <si>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</si>
  <si>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</si>
  <si>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</si>
  <si>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</si>
  <si>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</si>
  <si>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</si>
  <si>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</si>
  <si>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</si>
  <si>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</si>
  <si>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</si>
  <si>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</si>
  <si>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</si>
  <si>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</si>
  <si>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</si>
  <si>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</si>
  <si>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</si>
  <si>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</si>
  <si>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</si>
  <si>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</si>
  <si>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</si>
  <si>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</si>
  <si>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</si>
  <si>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</si>
  <si>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</si>
  <si>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</si>
  <si>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</si>
  <si>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</si>
  <si>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</si>
  <si>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</si>
  <si>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</si>
  <si>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</si>
  <si>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</si>
  <si>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</si>
  <si>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</si>
  <si>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</si>
  <si>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</si>
  <si>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</si>
  <si>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</si>
  <si>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</si>
  <si>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</si>
  <si>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</si>
  <si>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</si>
  <si>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</si>
  <si>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</si>
  <si>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</si>
  <si>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</si>
  <si>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</si>
  <si>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</si>
  <si>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</si>
  <si>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</si>
  <si>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</si>
  <si>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</si>
  <si>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</si>
  <si>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</si>
  <si>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</si>
  <si>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</si>
  <si>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</si>
  <si>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</si>
  <si>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</si>
  <si>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</si>
  <si>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</si>
  <si>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</si>
  <si>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</si>
  <si>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</si>
  <si>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</si>
  <si>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</si>
  <si>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</si>
  <si>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</si>
  <si>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</si>
  <si>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</si>
  <si>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</si>
  <si>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</si>
  <si>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</si>
  <si>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</si>
  <si>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</si>
  <si>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</si>
  <si>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</si>
  <si>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</si>
  <si>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</si>
  <si>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</si>
  <si>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</si>
  <si>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</si>
  <si>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</si>
  <si>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</si>
  <si>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</si>
  <si>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</si>
  <si>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</si>
  <si>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</si>
  <si>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</si>
  <si>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</si>
  <si>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</si>
  <si>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</si>
  <si>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</si>
  <si>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</si>
  <si>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</si>
  <si>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</si>
  <si>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</si>
  <si>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</si>
  <si>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</si>
  <si>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</si>
  <si>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</si>
  <si>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</si>
  <si>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</si>
  <si>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</si>
  <si>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</si>
  <si>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</si>
  <si>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</si>
  <si>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</si>
  <si>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</si>
  <si>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</si>
  <si>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</si>
  <si>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</si>
  <si>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</si>
  <si>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</si>
  <si>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</si>
  <si>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</si>
  <si>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</si>
  <si>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</si>
  <si>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</si>
  <si>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</si>
  <si>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</si>
  <si>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</si>
  <si>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</si>
  <si>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</si>
  <si>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</si>
  <si>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</si>
  <si>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</si>
  <si>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</si>
  <si>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</si>
  <si>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</si>
  <si>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</si>
  <si>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</si>
  <si>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</si>
  <si>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</si>
  <si>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</si>
  <si>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</si>
  <si>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</si>
  <si>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</si>
  <si>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</si>
  <si>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</si>
  <si>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</si>
  <si>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</si>
  <si>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</si>
  <si>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</si>
  <si>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</si>
  <si>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</si>
  <si>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</si>
  <si>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</si>
  <si>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</si>
  <si>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</si>
  <si>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</si>
  <si>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</si>
  <si>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</si>
  <si>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</si>
  <si>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</si>
  <si>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</si>
  <si>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</si>
  <si>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</si>
  <si>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</si>
  <si>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</si>
  <si>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</si>
  <si>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</si>
  <si>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</si>
  <si>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</si>
  <si>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</si>
  <si>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</si>
  <si>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</si>
  <si>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</si>
  <si>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</si>
  <si>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</si>
  <si>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</si>
  <si>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</si>
  <si>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</si>
  <si>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</si>
  <si>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</si>
  <si>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</si>
  <si>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</si>
  <si>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</si>
  <si>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</si>
  <si>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</si>
  <si>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</si>
  <si>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</si>
  <si>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</si>
  <si>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</si>
  <si>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</si>
  <si>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</si>
  <si>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</si>
  <si>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</si>
  <si>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</si>
  <si>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</si>
  <si>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</si>
  <si>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</si>
  <si>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</si>
  <si>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</si>
  <si>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</si>
  <si>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</si>
  <si>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</si>
  <si>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</si>
  <si>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</si>
  <si>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</si>
  <si>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</si>
  <si>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</si>
  <si>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</si>
  <si>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</si>
  <si>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</si>
  <si>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</si>
  <si>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</si>
  <si>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</si>
  <si>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</si>
  <si>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</si>
  <si>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</si>
  <si>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</si>
  <si>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</si>
  <si>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</si>
  <si>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</si>
  <si>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</si>
  <si>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</si>
  <si>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</si>
  <si>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</si>
  <si>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</si>
  <si>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</si>
  <si>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</si>
  <si>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</si>
  <si>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</si>
  <si>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</si>
  <si>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</si>
  <si>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</si>
  <si>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</si>
  <si>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</si>
  <si>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</si>
  <si>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</si>
  <si>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</si>
  <si>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</si>
  <si>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</si>
  <si>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</si>
  <si>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</si>
  <si>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</si>
  <si>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</si>
  <si>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</si>
  <si>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</si>
  <si>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</si>
  <si>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</si>
  <si>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</si>
  <si>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</si>
  <si>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</si>
  <si>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</si>
  <si>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</si>
  <si>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</si>
  <si>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</si>
  <si>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</si>
  <si>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</si>
  <si>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</si>
  <si>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</si>
  <si>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</si>
  <si>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</si>
  <si>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</si>
  <si>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</si>
  <si>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</si>
  <si>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</si>
  <si>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</si>
  <si>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</si>
  <si>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</si>
  <si>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</si>
  <si>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</si>
  <si>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</si>
  <si>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</si>
  <si>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</si>
  <si>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</si>
  <si>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</si>
  <si>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</si>
  <si>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</si>
  <si>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</si>
  <si>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</si>
  <si>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</si>
  <si>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</si>
  <si>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</si>
  <si>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</si>
  <si>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</si>
  <si>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</si>
  <si>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</si>
  <si>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</si>
  <si>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</si>
  <si>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</si>
  <si>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</si>
  <si>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</si>
  <si>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</si>
  <si>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</si>
  <si>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</si>
  <si>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</si>
  <si>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</si>
  <si>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</si>
  <si>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</si>
  <si>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</si>
  <si>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</si>
  <si>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</si>
  <si>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</si>
  <si>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</si>
  <si>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</si>
  <si>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</si>
  <si>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</si>
  <si>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</si>
  <si>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</si>
  <si>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</si>
  <si>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</si>
  <si>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</si>
  <si>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</si>
  <si>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</si>
  <si>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</si>
  <si>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</si>
  <si>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</si>
  <si>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</si>
  <si>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</si>
  <si>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</si>
  <si>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</si>
  <si>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</si>
  <si>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</si>
  <si>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</si>
  <si>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</si>
  <si>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</si>
  <si>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</si>
  <si>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</si>
  <si>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</si>
  <si>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</si>
  <si>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</si>
  <si>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</si>
  <si>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</si>
  <si>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</si>
  <si>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</si>
  <si>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</si>
  <si>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</si>
  <si>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</si>
  <si>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</si>
  <si>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</si>
  <si>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</si>
  <si>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</si>
  <si>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</si>
  <si>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</si>
  <si>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</si>
  <si>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</si>
  <si>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</si>
  <si>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</si>
  <si>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</si>
  <si>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</si>
  <si>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</si>
  <si>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</si>
  <si>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</si>
  <si>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</si>
  <si>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</si>
  <si>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</si>
  <si>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</si>
  <si>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</si>
  <si>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</si>
  <si>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</si>
  <si>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</si>
  <si>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</si>
  <si>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</si>
  <si>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</si>
  <si>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</si>
  <si>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</si>
  <si>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</si>
  <si>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</si>
  <si>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</si>
  <si>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</si>
  <si>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</si>
  <si>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</si>
  <si>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</si>
  <si>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</si>
  <si>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</si>
  <si>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</si>
  <si>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</si>
  <si>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</si>
  <si>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</si>
  <si>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</si>
  <si>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</si>
  <si>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</si>
  <si>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</si>
  <si>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</si>
  <si>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</si>
  <si>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</si>
  <si>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</si>
  <si>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</si>
  <si>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</si>
  <si>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</si>
  <si>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</si>
  <si>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</si>
  <si>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</si>
  <si>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</si>
  <si>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</si>
  <si>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</si>
  <si>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</si>
  <si>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</si>
  <si>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</si>
  <si>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</si>
  <si>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</si>
  <si>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</si>
  <si>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</si>
  <si>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</si>
  <si>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</si>
  <si>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</si>
  <si>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</si>
  <si>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</si>
  <si>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</si>
  <si>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</si>
  <si>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</si>
  <si>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</si>
  <si>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</si>
  <si>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</si>
  <si>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</si>
  <si>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</si>
  <si>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</si>
  <si>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</si>
  <si>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</si>
  <si>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</si>
  <si>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</si>
  <si>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</si>
  <si>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</si>
  <si>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</si>
  <si>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</si>
  <si>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</si>
  <si>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</si>
  <si>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</si>
  <si>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</si>
  <si>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</si>
  <si>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</si>
  <si>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</si>
  <si>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</si>
  <si>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</si>
  <si>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</si>
  <si>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</si>
  <si>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</si>
  <si>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</si>
  <si>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</si>
  <si>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</si>
  <si>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</si>
  <si>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</si>
  <si>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</si>
  <si>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</si>
  <si>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</si>
  <si>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</si>
  <si>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</si>
  <si>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</si>
  <si>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</si>
  <si>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</si>
  <si>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</si>
  <si>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</si>
  <si>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</si>
  <si>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</si>
  <si>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</si>
  <si>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</si>
  <si>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</si>
  <si>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</si>
  <si>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</si>
  <si>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</si>
  <si>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</si>
  <si>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</si>
  <si>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</si>
  <si>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</si>
  <si>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</si>
  <si>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</si>
  <si>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</si>
  <si>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</si>
  <si>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</si>
  <si>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</si>
  <si>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</si>
  <si>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</si>
  <si>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</si>
  <si>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</si>
  <si>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</si>
  <si>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</si>
  <si>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</si>
  <si>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</si>
  <si>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</si>
  <si>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</si>
  <si>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</si>
  <si>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</si>
  <si>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</si>
  <si>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</si>
  <si>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</si>
  <si>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</si>
  <si>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</si>
  <si>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</si>
  <si>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</si>
  <si>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</si>
  <si>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</si>
  <si>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</si>
  <si>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</si>
  <si>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</si>
  <si>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</si>
  <si>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</si>
  <si>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</si>
  <si>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</si>
  <si>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</si>
  <si>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</si>
  <si>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</si>
  <si>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</si>
  <si>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</si>
  <si>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</si>
  <si>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</si>
  <si>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</si>
  <si>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</si>
  <si>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</si>
  <si>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</si>
  <si>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</si>
  <si>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</si>
  <si>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</si>
  <si>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</si>
  <si>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</si>
  <si>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</si>
  <si>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</si>
  <si>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</si>
  <si>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</si>
  <si>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</si>
  <si>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</si>
  <si>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</si>
  <si>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</si>
  <si>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</si>
  <si>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</si>
  <si>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</si>
  <si>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</si>
  <si>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</si>
  <si>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</si>
  <si>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</si>
  <si>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</si>
  <si>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</si>
  <si>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</si>
  <si>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</si>
  <si>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</si>
  <si>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</si>
  <si>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</si>
  <si>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</si>
  <si>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</si>
  <si>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</si>
  <si>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</si>
  <si>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</si>
  <si>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</si>
  <si>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</si>
  <si>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</si>
  <si>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</si>
  <si>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</si>
  <si>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</si>
  <si>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</si>
  <si>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</si>
  <si>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</si>
  <si>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</si>
  <si>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</si>
  <si>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</si>
  <si>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</si>
  <si>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</si>
  <si>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</si>
  <si>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</si>
  <si>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</si>
  <si>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</si>
  <si>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</si>
  <si>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</si>
  <si>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</si>
  <si>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</si>
  <si>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</si>
  <si>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</si>
  <si>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</si>
  <si>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</si>
  <si>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</si>
  <si>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</si>
  <si>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</si>
  <si>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</si>
  <si>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</si>
  <si>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</si>
  <si>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</si>
  <si>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</si>
  <si>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</si>
  <si>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</si>
  <si>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</si>
  <si>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</si>
  <si>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</si>
  <si>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</si>
  <si>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</si>
  <si>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</si>
  <si>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</si>
  <si>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</si>
  <si>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</si>
  <si>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</si>
  <si>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</si>
  <si>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</si>
  <si>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</si>
  <si>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</si>
  <si>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</si>
  <si>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</si>
  <si>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</si>
  <si>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</si>
  <si>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</si>
  <si>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</si>
  <si>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</si>
  <si>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</si>
  <si>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</si>
  <si>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</si>
  <si>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</si>
  <si>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</si>
  <si>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</si>
  <si>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</si>
  <si>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</si>
  <si>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</si>
  <si>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</si>
  <si>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</si>
  <si>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</si>
  <si>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</si>
  <si>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</si>
  <si>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</si>
  <si>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</si>
  <si>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</si>
  <si>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</si>
  <si>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</si>
  <si>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</si>
  <si>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</si>
  <si>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</si>
  <si>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</si>
  <si>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</si>
  <si>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</si>
  <si>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</si>
  <si>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</si>
  <si>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</si>
  <si>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</si>
  <si>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</si>
  <si>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</si>
  <si>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</si>
  <si>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</si>
  <si>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</si>
  <si>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</si>
  <si>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</si>
  <si>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</si>
  <si>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</si>
  <si>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</si>
  <si>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</si>
  <si>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</si>
  <si>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</si>
  <si>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</si>
  <si>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</si>
  <si>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</si>
  <si>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</si>
  <si>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</si>
  <si>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</si>
  <si>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</si>
  <si>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</si>
  <si>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</si>
  <si>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</si>
  <si>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</si>
  <si>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</si>
  <si>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</si>
  <si>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</si>
  <si>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</si>
  <si>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</si>
  <si>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</si>
  <si>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</si>
  <si>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</si>
  <si>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</si>
  <si>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</si>
  <si>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</si>
  <si>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</si>
  <si>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</si>
  <si>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</si>
  <si>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</si>
  <si>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</si>
  <si>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</si>
  <si>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</si>
  <si>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</si>
  <si>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</si>
  <si>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</si>
  <si>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</si>
  <si>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</si>
  <si>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</si>
  <si>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</si>
  <si>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</si>
  <si>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</si>
  <si>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</si>
  <si>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</si>
  <si>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</si>
  <si>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</si>
  <si>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</si>
  <si>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</si>
  <si>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</si>
  <si>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</si>
  <si>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</si>
  <si>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</si>
  <si>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</si>
  <si>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</si>
  <si>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</si>
  <si>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</si>
  <si>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</si>
  <si>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</si>
  <si>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</si>
  <si>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</si>
  <si>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</si>
  <si>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</si>
  <si>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</si>
  <si>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</si>
  <si>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</si>
  <si>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</si>
  <si>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</si>
  <si>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</si>
  <si>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</si>
  <si>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</si>
  <si>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</si>
  <si>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</si>
  <si>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</si>
  <si>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</si>
  <si>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</si>
  <si>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</si>
  <si>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</si>
  <si>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</si>
  <si>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</si>
  <si>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</si>
  <si>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</si>
  <si>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</si>
  <si>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</si>
  <si>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</si>
  <si>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</si>
  <si>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</si>
  <si>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</si>
  <si>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</si>
  <si>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</si>
  <si>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</si>
  <si>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</si>
  <si>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</si>
  <si>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</si>
  <si>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</si>
  <si>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</si>
  <si>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</si>
  <si>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</si>
  <si>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</si>
  <si>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</si>
  <si>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</si>
  <si>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</si>
  <si>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</si>
  <si>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</si>
  <si>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</si>
  <si>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</si>
  <si>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</si>
  <si>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</si>
  <si>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</si>
  <si>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</si>
  <si>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</si>
  <si>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</si>
  <si>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</si>
  <si>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</si>
  <si>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</si>
  <si>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</si>
  <si>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</si>
  <si>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</si>
  <si>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</si>
  <si>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</si>
  <si>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</si>
  <si>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</si>
  <si>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</si>
  <si>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</si>
  <si>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</si>
  <si>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</si>
  <si>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</si>
  <si>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</si>
  <si>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</si>
  <si>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</si>
  <si>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</si>
  <si>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</si>
  <si>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</si>
  <si>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</si>
  <si>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</si>
  <si>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</si>
  <si>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</si>
  <si>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</si>
  <si>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</si>
  <si>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</si>
  <si>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</si>
  <si>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</si>
  <si>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</si>
  <si>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</si>
  <si>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</si>
  <si>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</si>
  <si>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</si>
  <si>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</si>
  <si>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</si>
  <si>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</si>
  <si>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</si>
  <si>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</si>
  <si>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</si>
  <si>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</si>
  <si>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</si>
  <si>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</si>
  <si>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</si>
  <si>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</si>
  <si>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</si>
  <si>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</si>
  <si>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</si>
  <si>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</si>
  <si>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</si>
  <si>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</si>
  <si>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</si>
  <si>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</si>
  <si>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</si>
  <si>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</si>
  <si>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</si>
  <si>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</si>
  <si>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</si>
  <si>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</si>
  <si>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</si>
  <si>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</si>
  <si>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</si>
  <si>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</si>
  <si>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</si>
  <si>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</si>
  <si>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</si>
  <si>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</si>
  <si>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</si>
  <si>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</si>
  <si>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</si>
  <si>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</si>
  <si>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</si>
  <si>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</si>
  <si>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</si>
  <si>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</si>
  <si>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</si>
  <si>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</si>
  <si>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</si>
  <si>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</si>
  <si>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</si>
  <si>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</si>
  <si>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</si>
  <si>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</si>
  <si>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</si>
  <si>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</si>
  <si>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</si>
  <si>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</si>
  <si>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</si>
  <si>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</si>
  <si>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</si>
  <si>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</si>
  <si>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</si>
  <si>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</si>
  <si>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</si>
  <si>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</si>
  <si>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</si>
  <si>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</si>
  <si>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</si>
  <si>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</si>
  <si>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</si>
  <si>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</si>
  <si>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</si>
  <si>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</si>
  <si>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</si>
  <si>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</si>
  <si>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</si>
  <si>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</si>
  <si>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</si>
  <si>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</si>
  <si>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</si>
  <si>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</si>
  <si>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</si>
  <si>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</si>
  <si>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</si>
  <si>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</si>
  <si>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</si>
  <si>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</si>
  <si>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</si>
  <si>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</si>
  <si>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</si>
  <si>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</si>
  <si>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</si>
  <si>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</si>
  <si>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</si>
  <si>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</si>
  <si>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</si>
  <si>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</si>
  <si>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</si>
  <si>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</si>
  <si>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</si>
  <si>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</si>
  <si>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</si>
  <si>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</si>
  <si>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</si>
  <si>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</si>
  <si>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</si>
  <si>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</si>
  <si>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</si>
  <si>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</si>
  <si>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</si>
  <si>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</si>
  <si>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</si>
  <si>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</si>
  <si>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</si>
  <si>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</si>
  <si>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</si>
  <si>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</si>
  <si>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</si>
  <si>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</si>
  <si>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</si>
  <si>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</si>
  <si>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</si>
  <si>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</si>
  <si>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</si>
  <si>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</si>
  <si>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</si>
  <si>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</si>
  <si>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</si>
  <si>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</si>
  <si>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</si>
  <si>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</si>
  <si>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</si>
  <si>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</si>
  <si>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</si>
  <si>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</si>
  <si>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</si>
  <si>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</si>
  <si>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</si>
  <si>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</si>
  <si>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</si>
  <si>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</si>
  <si>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</si>
  <si>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</si>
  <si>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</si>
  <si>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</si>
  <si>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</si>
  <si>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</si>
  <si>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</si>
  <si>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</si>
  <si>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</si>
  <si>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</si>
  <si>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</si>
  <si>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</si>
  <si>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</si>
  <si>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</si>
  <si>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</si>
  <si>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</si>
  <si>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</si>
  <si>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</si>
  <si>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</si>
  <si>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</si>
  <si>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</si>
  <si>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</si>
  <si>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</si>
  <si>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</si>
  <si>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</si>
  <si>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</si>
  <si>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</si>
  <si>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</si>
  <si>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</si>
  <si>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</si>
  <si>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</si>
  <si>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</si>
  <si>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</si>
  <si>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</si>
  <si>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</si>
  <si>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</si>
  <si>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</si>
  <si>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</si>
  <si>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</si>
  <si>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</si>
  <si>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</si>
  <si>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</si>
  <si>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</si>
  <si>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</si>
  <si>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</si>
  <si>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</si>
  <si>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</si>
  <si>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</si>
  <si>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</si>
  <si>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</si>
  <si>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</si>
  <si>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</si>
  <si>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</si>
  <si>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</si>
  <si>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</si>
  <si>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</si>
  <si>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</si>
  <si>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</si>
  <si>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</si>
  <si>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</si>
  <si>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</si>
  <si>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</si>
  <si>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</si>
  <si>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</si>
  <si>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</si>
  <si>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</si>
  <si>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</si>
  <si>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</si>
  <si>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</si>
  <si>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</si>
  <si>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</si>
  <si>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</si>
  <si>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</si>
  <si>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</si>
  <si>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</si>
  <si>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</si>
  <si>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</si>
  <si>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</si>
  <si>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</si>
  <si>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</si>
  <si>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</si>
  <si>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</si>
  <si>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</si>
  <si>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</si>
  <si>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</si>
  <si>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</si>
  <si>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</si>
  <si>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</si>
  <si>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</si>
  <si>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</si>
  <si>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</si>
  <si>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</si>
  <si>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</si>
  <si>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</si>
  <si>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</si>
  <si>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</si>
  <si>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</si>
  <si>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</si>
  <si>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</si>
  <si>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</si>
  <si>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</si>
  <si>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</si>
  <si>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</si>
  <si>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</si>
  <si>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</si>
  <si>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</si>
  <si>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</si>
  <si>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</si>
  <si>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</si>
  <si>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</si>
  <si>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</si>
  <si>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</si>
  <si>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</si>
  <si>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</si>
  <si>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</si>
  <si>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</si>
  <si>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</si>
  <si>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</si>
  <si>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</si>
  <si>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</si>
  <si>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</si>
  <si>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</si>
  <si>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</si>
  <si>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</si>
  <si>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</si>
  <si>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</si>
  <si>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</si>
  <si>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</si>
  <si>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</si>
  <si>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</si>
  <si>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</si>
  <si>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</si>
  <si>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</si>
  <si>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</si>
  <si>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</si>
  <si>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</si>
  <si>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</si>
  <si>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</si>
  <si>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</si>
  <si>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</si>
  <si>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</si>
  <si>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</si>
  <si>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</si>
  <si>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</si>
  <si>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</si>
  <si>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</si>
  <si>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</si>
  <si>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</si>
  <si>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</si>
  <si>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</si>
  <si>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</si>
  <si>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</si>
  <si>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</si>
  <si>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</si>
  <si>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</si>
  <si>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</si>
  <si>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</si>
  <si>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</si>
  <si>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</si>
  <si>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</si>
  <si>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</si>
  <si>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</si>
  <si>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</si>
  <si>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</si>
  <si>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</si>
  <si>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</si>
  <si>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</si>
  <si>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</si>
  <si>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</si>
  <si>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</si>
  <si>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</si>
  <si>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</si>
  <si>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</si>
  <si>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</si>
  <si>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</si>
  <si>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</si>
  <si>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</si>
  <si>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</si>
  <si>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</si>
  <si>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</si>
  <si>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</si>
  <si>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</si>
  <si>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</si>
  <si>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</si>
  <si>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</si>
  <si>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</si>
  <si>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</si>
  <si>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</si>
  <si>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</si>
  <si>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</si>
  <si>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</si>
  <si>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</si>
  <si>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</si>
  <si>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</si>
  <si>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</si>
  <si>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</si>
  <si>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</si>
  <si>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</si>
  <si>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</si>
  <si>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</si>
  <si>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</si>
  <si>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</si>
  <si>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</si>
  <si>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</si>
  <si>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</si>
  <si>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</si>
  <si>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</si>
  <si>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</si>
  <si>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</si>
  <si>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</si>
  <si>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</si>
  <si>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</si>
  <si>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</si>
  <si>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</si>
  <si>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</si>
  <si>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</si>
  <si>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</si>
  <si>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</si>
  <si>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</si>
  <si>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</si>
  <si>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</si>
  <si>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</si>
  <si>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</si>
  <si>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</si>
  <si>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</si>
  <si>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</si>
  <si>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</si>
  <si>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</si>
  <si>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</si>
  <si>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</si>
  <si>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</si>
  <si>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</si>
  <si>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</si>
  <si>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</si>
  <si>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</si>
  <si>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</si>
  <si>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</si>
  <si>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</si>
  <si>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</si>
  <si>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</si>
  <si>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</si>
  <si>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</si>
  <si>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</si>
  <si>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</si>
  <si>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</si>
  <si>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</si>
  <si>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</si>
  <si>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</si>
  <si>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</si>
  <si>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</si>
  <si>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</si>
  <si>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</si>
  <si>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</si>
  <si>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</si>
  <si>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</si>
  <si>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</si>
  <si>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</si>
  <si>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</si>
  <si>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</si>
  <si>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</si>
  <si>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</si>
  <si>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</si>
  <si>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</si>
  <si>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</si>
  <si>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</si>
  <si>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</si>
  <si>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</si>
  <si>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</si>
  <si>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</si>
  <si>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</si>
  <si>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</si>
  <si>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</si>
  <si>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</si>
  <si>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</si>
  <si>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</si>
  <si>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</si>
  <si>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</si>
  <si>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</si>
  <si>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</si>
  <si>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</si>
  <si>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</si>
  <si>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</si>
  <si>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</si>
  <si>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</si>
  <si>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</si>
  <si>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</si>
  <si>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</si>
  <si>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</si>
  <si>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</si>
  <si>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</si>
  <si>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</si>
  <si>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</si>
  <si>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</si>
  <si>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</si>
  <si>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</si>
  <si>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</si>
  <si>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</si>
  <si>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</si>
  <si>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</si>
  <si>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</si>
  <si>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</si>
  <si>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</si>
  <si>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</si>
  <si>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</si>
  <si>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</si>
  <si>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</si>
  <si>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</si>
  <si>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</si>
  <si>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</si>
  <si>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</si>
  <si>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</si>
  <si>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</si>
  <si>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</si>
  <si>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</si>
  <si>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</si>
  <si>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</si>
  <si>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</si>
  <si>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</si>
  <si>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</si>
  <si>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</si>
  <si>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</si>
  <si>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</si>
  <si>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</si>
  <si>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</si>
  <si>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</si>
  <si>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</si>
  <si>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</si>
  <si>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</si>
  <si>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</si>
  <si>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</si>
  <si>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</si>
  <si>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</si>
  <si>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</si>
  <si>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</si>
  <si>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</si>
  <si>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</si>
  <si>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</si>
  <si>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</si>
  <si>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</si>
  <si>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</si>
  <si>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</si>
  <si>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</si>
  <si>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</si>
  <si>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</si>
  <si>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</si>
  <si>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</si>
  <si>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</si>
  <si>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</si>
  <si>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</si>
  <si>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</si>
  <si>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</si>
  <si>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</si>
  <si>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</si>
  <si>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</si>
  <si>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</si>
  <si>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</si>
  <si>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</si>
  <si>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</si>
  <si>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</si>
  <si>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</si>
  <si>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</si>
  <si>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</si>
  <si>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</si>
  <si>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</si>
  <si>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</si>
  <si>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</si>
  <si>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</si>
  <si>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</si>
  <si>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</si>
  <si>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</si>
  <si>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</si>
  <si>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</si>
  <si>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</si>
  <si>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</si>
  <si>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</si>
  <si>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</si>
  <si>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</si>
  <si>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</si>
  <si>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</si>
  <si>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</si>
  <si>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</si>
  <si>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</si>
  <si>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</si>
  <si>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</si>
  <si>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</si>
  <si>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</si>
  <si>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</si>
  <si>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</si>
  <si>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</si>
  <si>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</si>
  <si>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</si>
  <si>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</si>
  <si>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</si>
  <si>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</si>
  <si>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</si>
  <si>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</si>
  <si>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</si>
  <si>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</si>
  <si>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</si>
  <si>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</si>
  <si>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</si>
  <si>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</si>
  <si>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</si>
  <si>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</si>
  <si>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</si>
  <si>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</si>
  <si>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</si>
  <si>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</si>
  <si>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</si>
  <si>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</si>
  <si>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</si>
  <si>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</si>
  <si>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</si>
  <si>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</si>
  <si>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</si>
  <si>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</si>
  <si>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</si>
  <si>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</si>
  <si>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</si>
  <si>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</si>
  <si>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</si>
  <si>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</si>
  <si>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</si>
  <si>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</si>
  <si>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</si>
  <si>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</si>
  <si>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</si>
  <si>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</si>
  <si>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</si>
  <si>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</si>
  <si>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</si>
  <si>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</si>
  <si>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</si>
  <si>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</si>
  <si>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</si>
  <si>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</si>
  <si>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</si>
  <si>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</si>
  <si>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</si>
  <si>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</si>
  <si>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</si>
  <si>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</si>
  <si>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</si>
  <si>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</si>
  <si>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</si>
  <si>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</si>
  <si>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</si>
  <si>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</si>
  <si>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</si>
  <si>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</si>
  <si>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</si>
  <si>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</si>
  <si>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</si>
  <si>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</si>
  <si>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</si>
  <si>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</si>
  <si>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</si>
  <si>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</si>
  <si>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</si>
  <si>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</si>
  <si>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</si>
  <si>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</si>
  <si>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</si>
  <si>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</si>
  <si>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</si>
  <si>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</si>
  <si>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</si>
  <si>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</si>
  <si>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</si>
  <si>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</si>
  <si>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</si>
  <si>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</si>
  <si>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</si>
  <si>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</si>
  <si>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</si>
  <si>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</si>
  <si>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</si>
  <si>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</si>
  <si>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</si>
  <si>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</si>
  <si>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</si>
  <si>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</si>
  <si>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</si>
  <si>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</si>
  <si>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</si>
  <si>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</si>
  <si>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</si>
  <si>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</si>
  <si>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</si>
  <si>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</si>
  <si>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</si>
  <si>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</si>
  <si>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</si>
  <si>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</si>
  <si>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</si>
  <si>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</si>
  <si>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</si>
  <si>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</si>
  <si>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</si>
  <si>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</si>
  <si>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</si>
  <si>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</si>
  <si>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</si>
  <si>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</si>
  <si>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</si>
  <si>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</si>
  <si>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</si>
  <si>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</si>
  <si>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</si>
  <si>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</si>
  <si>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</si>
  <si>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</si>
  <si>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</si>
  <si>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</si>
  <si>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</si>
  <si>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</si>
  <si>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</si>
  <si>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</si>
  <si>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</si>
  <si>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</si>
  <si>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</si>
  <si>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</si>
  <si>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</si>
  <si>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</si>
  <si>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</si>
  <si>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</si>
  <si>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</si>
  <si>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</si>
  <si>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</si>
  <si>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</si>
  <si>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</si>
  <si>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</si>
  <si>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</si>
  <si>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</si>
  <si>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</si>
  <si>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</si>
  <si>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</si>
  <si>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</si>
  <si>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</si>
  <si>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</si>
  <si>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</si>
  <si>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</si>
  <si>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</si>
  <si>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</si>
  <si>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</si>
  <si>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</si>
  <si>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</si>
  <si>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</si>
  <si>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</si>
  <si>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</si>
  <si>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</si>
  <si>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</si>
  <si>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</si>
  <si>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</si>
  <si>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</si>
  <si>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</si>
  <si>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</si>
  <si>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</si>
  <si>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</si>
  <si>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</si>
  <si>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</si>
  <si>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</si>
  <si>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</si>
  <si>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</si>
  <si>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</si>
  <si>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</si>
  <si>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</si>
  <si>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</si>
  <si>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</si>
  <si>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</si>
  <si>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</si>
  <si>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</si>
  <si>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</si>
  <si>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</si>
  <si>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</si>
  <si>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</si>
  <si>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</si>
  <si>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</si>
  <si>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</si>
  <si>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</si>
  <si>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</si>
  <si>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</si>
  <si>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</si>
  <si>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</si>
  <si>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</si>
  <si>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</si>
  <si>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</si>
  <si>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</si>
  <si>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</si>
  <si>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</si>
  <si>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</si>
  <si>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</si>
  <si>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</si>
  <si>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</si>
  <si>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</si>
  <si>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</si>
  <si>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</si>
  <si>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</si>
  <si>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</si>
  <si>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</si>
  <si>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</si>
  <si>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</si>
  <si>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</si>
  <si>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</si>
  <si>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</si>
  <si>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</si>
  <si>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</si>
  <si>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</si>
  <si>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</si>
  <si>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</si>
  <si>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</si>
  <si>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</si>
  <si>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</si>
  <si>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</si>
  <si>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</si>
  <si>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</si>
  <si>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</si>
  <si>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</si>
  <si>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</si>
  <si>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</si>
  <si>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</si>
  <si>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</si>
  <si>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</si>
  <si>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</si>
  <si>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</si>
  <si>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</si>
  <si>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</si>
  <si>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</si>
  <si>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</si>
  <si>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</si>
  <si>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</si>
  <si>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</si>
  <si>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</si>
  <si>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</si>
  <si>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</si>
  <si>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</si>
  <si>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</si>
  <si>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</si>
  <si>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</si>
  <si>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</si>
  <si>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</si>
  <si>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</si>
  <si>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</si>
  <si>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</si>
  <si>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</si>
  <si>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</si>
  <si>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</si>
  <si>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</si>
  <si>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</si>
  <si>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</si>
  <si>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</si>
  <si>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</si>
  <si>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</si>
  <si>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</si>
  <si>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</si>
  <si>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</si>
  <si>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</si>
  <si>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</si>
  <si>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</si>
  <si>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</si>
  <si>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</si>
  <si>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</si>
  <si>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</si>
  <si>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</si>
  <si>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</si>
  <si>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</si>
  <si>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</si>
  <si>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</si>
  <si>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</si>
  <si>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</si>
  <si>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</si>
  <si>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</si>
  <si>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</si>
  <si>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</si>
  <si>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</si>
  <si>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</si>
  <si>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</si>
  <si>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</si>
  <si>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</si>
  <si>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</si>
  <si>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</si>
  <si>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</si>
  <si>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</si>
  <si>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</si>
  <si>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</si>
  <si>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</si>
  <si>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</si>
  <si>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</si>
  <si>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</si>
  <si>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</si>
  <si>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</si>
  <si>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</si>
  <si>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</si>
  <si>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</si>
  <si>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</si>
  <si>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</si>
  <si>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</si>
  <si>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</si>
  <si>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</si>
  <si>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</si>
  <si>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</si>
  <si>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</si>
  <si>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</si>
  <si>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</si>
  <si>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</si>
  <si>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</si>
  <si>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</si>
  <si>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</si>
  <si>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</si>
  <si>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</si>
  <si>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</si>
  <si>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</si>
  <si>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</si>
  <si>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</si>
  <si>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</si>
  <si>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</si>
  <si>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</si>
  <si>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</si>
  <si>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</si>
  <si>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</si>
  <si>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</si>
  <si>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</si>
  <si>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</si>
  <si>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</si>
  <si>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</si>
  <si>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</si>
  <si>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</si>
  <si>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</si>
  <si>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</si>
  <si>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</si>
  <si>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</si>
  <si>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</si>
  <si>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</si>
  <si>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</si>
  <si>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</si>
  <si>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</si>
  <si>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</si>
  <si>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</si>
  <si>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</si>
  <si>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</si>
  <si>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</si>
  <si>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</si>
  <si>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</si>
  <si>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</si>
  <si>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</si>
  <si>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</si>
  <si>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</si>
  <si>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</si>
  <si>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</si>
  <si>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</si>
  <si>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</si>
  <si>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</si>
  <si>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</si>
  <si>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</si>
  <si>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</si>
  <si>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</si>
  <si>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</si>
  <si>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</si>
  <si>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</si>
  <si>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</si>
  <si>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</si>
  <si>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</si>
  <si>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</si>
  <si>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</si>
  <si>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</si>
  <si>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</si>
  <si>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</si>
  <si>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</si>
  <si>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</si>
  <si>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</si>
  <si>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</si>
  <si>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</si>
  <si>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</si>
  <si>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</si>
  <si>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</si>
  <si>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</si>
  <si>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</si>
  <si>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</si>
  <si>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</si>
  <si>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</si>
  <si>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</si>
  <si>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</si>
  <si>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</si>
  <si>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</si>
  <si>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</si>
  <si>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</si>
  <si>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</si>
  <si>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</si>
  <si>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</si>
  <si>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</si>
  <si>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</si>
  <si>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</si>
  <si>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</si>
  <si>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</si>
  <si>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</si>
  <si>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</si>
  <si>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</si>
  <si>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</si>
  <si>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</si>
  <si>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</si>
  <si>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</si>
  <si>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</si>
  <si>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</si>
  <si>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</si>
  <si>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</si>
  <si>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</si>
  <si>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</si>
  <si>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</si>
  <si>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</si>
  <si>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</si>
  <si>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</si>
  <si>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</si>
  <si>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</si>
  <si>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</si>
  <si>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</si>
  <si>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</si>
  <si>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</si>
  <si>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</si>
  <si>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</si>
  <si>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</si>
  <si>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</si>
  <si>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</si>
  <si>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</si>
  <si>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</si>
  <si>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</si>
  <si>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</si>
  <si>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</si>
  <si>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</si>
  <si>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</si>
  <si>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</si>
  <si>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</si>
  <si>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</si>
  <si>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</si>
  <si>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</si>
  <si>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</si>
  <si>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</si>
  <si>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</si>
  <si>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</si>
  <si>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</si>
  <si>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</si>
  <si>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</si>
  <si>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</si>
  <si>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</si>
  <si>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</si>
  <si>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</si>
  <si>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</si>
  <si>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</si>
  <si>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</si>
  <si>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</si>
  <si>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</si>
  <si>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</si>
  <si>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</si>
  <si>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</si>
  <si>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</si>
  <si>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</si>
  <si>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</si>
  <si>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</si>
  <si>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</si>
  <si>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</si>
  <si>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</si>
  <si>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</si>
  <si>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</si>
  <si>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</si>
  <si>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</si>
  <si>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</si>
  <si>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</si>
  <si>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</si>
  <si>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</si>
  <si>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</si>
  <si>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</si>
  <si>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</si>
  <si>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</si>
  <si>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</si>
  <si>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</si>
  <si>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</si>
  <si>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</si>
  <si>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</si>
  <si>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</si>
  <si>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</si>
  <si>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</si>
  <si>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</si>
  <si>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</si>
  <si>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</si>
  <si>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</si>
  <si>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</si>
  <si>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</si>
  <si>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</si>
  <si>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</si>
  <si>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</si>
  <si>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</si>
  <si>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</si>
  <si>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</si>
  <si>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</si>
  <si>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</si>
  <si>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</si>
  <si>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</si>
  <si>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</si>
  <si>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</si>
  <si>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</si>
  <si>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</si>
  <si>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</si>
  <si>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</si>
  <si>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</si>
  <si>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</si>
  <si>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</si>
  <si>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</si>
  <si>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</si>
  <si>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</si>
  <si>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</si>
  <si>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</si>
  <si>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</si>
  <si>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</si>
  <si>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</si>
  <si>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</si>
  <si>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</si>
  <si>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</si>
  <si>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</si>
  <si>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</si>
  <si>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</si>
  <si>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</si>
  <si>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</si>
  <si>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</si>
  <si>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</si>
  <si>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</si>
  <si>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</si>
  <si>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</si>
  <si>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</si>
  <si>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</si>
  <si>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</si>
  <si>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</si>
  <si>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</si>
  <si>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</si>
  <si>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</si>
  <si>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</si>
  <si>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</si>
  <si>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</si>
  <si>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</si>
  <si>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</si>
  <si>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</si>
  <si>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</si>
  <si>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</si>
  <si>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</si>
  <si>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</si>
  <si>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</si>
  <si>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</si>
  <si>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</si>
  <si>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</si>
  <si>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</si>
  <si>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</si>
  <si>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</si>
  <si>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</si>
  <si>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</si>
  <si>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</si>
  <si>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</si>
  <si>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</si>
  <si>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</si>
  <si>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</si>
  <si>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</si>
  <si>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</si>
  <si>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</si>
  <si>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</si>
  <si>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</si>
  <si>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</si>
  <si>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</si>
  <si>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</si>
  <si>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</si>
  <si>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</si>
  <si>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</si>
  <si>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</si>
  <si>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</si>
  <si>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</si>
  <si>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</si>
  <si>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</si>
  <si>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</si>
  <si>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</si>
  <si>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</si>
  <si>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</si>
  <si>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</si>
  <si>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</si>
  <si>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</si>
  <si>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</si>
  <si>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</si>
  <si>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</si>
  <si>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</si>
  <si>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</si>
  <si>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</si>
  <si>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</si>
  <si>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</si>
  <si>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</si>
  <si>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</si>
  <si>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</si>
  <si>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</si>
  <si>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</si>
  <si>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</si>
  <si>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</si>
  <si>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</si>
  <si>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</si>
  <si>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</si>
  <si>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</si>
  <si>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</si>
  <si>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</si>
  <si>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</si>
  <si>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</si>
  <si>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</si>
  <si>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</si>
  <si>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</si>
  <si>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</si>
  <si>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</si>
  <si>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</si>
  <si>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</si>
  <si>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</si>
  <si>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</si>
  <si>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</si>
  <si>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</si>
  <si>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</si>
  <si>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</si>
  <si>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</si>
  <si>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</si>
  <si>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</si>
  <si>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</si>
  <si>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</si>
  <si>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</si>
  <si>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</si>
  <si>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</si>
  <si>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</si>
  <si>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</si>
  <si>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</si>
  <si>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</si>
  <si>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</si>
  <si>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</si>
  <si>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</si>
  <si>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</si>
  <si>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</si>
  <si>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</si>
  <si>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</si>
  <si>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</si>
  <si>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</si>
  <si>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</si>
  <si>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</si>
  <si>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</si>
  <si>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</si>
  <si>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</si>
  <si>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</si>
  <si>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</si>
  <si>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</si>
  <si>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</si>
  <si>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</si>
  <si>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</si>
  <si>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</si>
  <si>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</si>
  <si>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</si>
  <si>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</si>
  <si>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</si>
  <si>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</si>
  <si>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</si>
  <si>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</si>
  <si>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</si>
  <si>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</si>
  <si>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</si>
  <si>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</si>
  <si>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</si>
  <si>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</si>
  <si>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</si>
  <si>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</si>
  <si>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</si>
  <si>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</si>
  <si>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</si>
  <si>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</si>
  <si>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</si>
  <si>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</si>
  <si>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</si>
  <si>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</si>
  <si>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</si>
  <si>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</si>
  <si>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</si>
  <si>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</si>
  <si>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</si>
  <si>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</si>
  <si>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</si>
  <si>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</si>
  <si>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</si>
  <si>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</si>
  <si>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</si>
  <si>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</si>
  <si>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</si>
  <si>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</si>
  <si>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</si>
  <si>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</si>
  <si>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</si>
  <si>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</si>
  <si>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</si>
  <si>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</si>
  <si>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</si>
  <si>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</si>
  <si>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</si>
  <si>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</si>
  <si>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</si>
  <si>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</si>
  <si>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</si>
  <si>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</si>
  <si>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</si>
  <si>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</si>
  <si>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</si>
  <si>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</si>
  <si>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</si>
  <si>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</si>
  <si>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</si>
  <si>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</si>
  <si>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</si>
  <si>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</si>
  <si>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</si>
  <si>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</si>
  <si>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</si>
  <si>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</si>
  <si>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</si>
  <si>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</si>
  <si>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</si>
  <si>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</si>
  <si>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</si>
  <si>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</si>
  <si>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</si>
  <si>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</si>
  <si>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</si>
  <si>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</si>
  <si>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</si>
  <si>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</si>
  <si>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</si>
  <si>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</si>
  <si>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</si>
  <si>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</si>
  <si>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</si>
  <si>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</si>
  <si>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</si>
  <si>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</si>
  <si>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</si>
  <si>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</si>
  <si>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</si>
  <si>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</si>
  <si>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</si>
  <si>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</si>
  <si>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</si>
  <si>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</si>
  <si>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</si>
  <si>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</si>
  <si>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</si>
  <si>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</si>
  <si>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</si>
  <si>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</si>
  <si>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</si>
  <si>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</si>
  <si>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</si>
  <si>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</si>
  <si>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</si>
  <si>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</si>
  <si>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</si>
  <si>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</si>
  <si>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</si>
  <si>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</si>
  <si>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</si>
  <si>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</si>
  <si>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</si>
  <si>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</si>
  <si>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</si>
  <si>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</si>
  <si>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</si>
  <si>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</si>
  <si>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</si>
  <si>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</si>
  <si>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</si>
  <si>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</si>
  <si>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</si>
  <si>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</si>
  <si>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</si>
  <si>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</si>
  <si>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</si>
  <si>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</si>
  <si>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</si>
  <si>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</si>
  <si>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</si>
  <si>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</si>
  <si>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</si>
  <si>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</si>
  <si>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</si>
  <si>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</si>
  <si>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</si>
  <si>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</si>
  <si>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</si>
  <si>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</si>
  <si>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</si>
  <si>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</si>
  <si>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</si>
  <si>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</si>
  <si>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</si>
  <si>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</si>
  <si>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</si>
  <si>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</si>
  <si>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</si>
  <si>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</si>
  <si>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</si>
  <si>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</si>
  <si>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</si>
  <si>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</si>
  <si>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</si>
  <si>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</si>
  <si>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</si>
  <si>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</si>
  <si>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</si>
  <si>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</si>
  <si>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</si>
  <si>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</si>
  <si>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</si>
  <si>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</si>
  <si>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</si>
  <si>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</si>
  <si>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</si>
  <si>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</si>
  <si>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</si>
  <si>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</si>
  <si>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</si>
  <si>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</si>
  <si>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</si>
  <si>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</si>
  <si>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</si>
  <si>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</si>
  <si>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</si>
  <si>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</si>
  <si>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</si>
  <si>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</si>
  <si>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</si>
  <si>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</si>
  <si>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</si>
  <si>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</si>
  <si>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</si>
  <si>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</si>
  <si>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</si>
  <si>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</si>
  <si>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</si>
  <si>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</si>
  <si>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</si>
  <si>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</si>
  <si>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</si>
  <si>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</si>
  <si>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</si>
  <si>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</si>
  <si>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</si>
  <si>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</si>
  <si>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</si>
  <si>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</si>
  <si>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</si>
  <si>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</si>
  <si>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</si>
  <si>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</si>
  <si>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</si>
  <si>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</si>
  <si>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</si>
  <si>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</si>
  <si>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</si>
  <si>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</si>
  <si>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</si>
  <si>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</si>
  <si>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</si>
  <si>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</si>
  <si>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</si>
  <si>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</si>
  <si>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</si>
  <si>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</si>
  <si>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</si>
  <si>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</si>
  <si>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</si>
  <si>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</si>
  <si>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</si>
  <si>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</si>
  <si>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</si>
  <si>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</si>
  <si>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</si>
  <si>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</si>
  <si>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</si>
  <si>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</si>
  <si>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</si>
  <si>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</si>
  <si>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</si>
  <si>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</si>
  <si>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</si>
  <si>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</si>
  <si>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</si>
  <si>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</si>
  <si>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</si>
  <si>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</si>
  <si>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</si>
  <si>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</si>
  <si>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</si>
  <si>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</si>
  <si>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</si>
  <si>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</si>
  <si>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</si>
  <si>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</si>
  <si>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</si>
  <si>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</si>
  <si>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</si>
  <si>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</si>
  <si>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</si>
  <si>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</si>
  <si>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</si>
  <si>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</si>
  <si>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</si>
  <si>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</si>
  <si>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</si>
  <si>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</si>
  <si>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</si>
  <si>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</si>
  <si>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</si>
  <si>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</si>
  <si>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</si>
  <si>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</si>
  <si>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</si>
  <si>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</si>
  <si>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</si>
  <si>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</si>
  <si>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</si>
  <si>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</si>
  <si>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</si>
  <si>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</si>
  <si>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</si>
  <si>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</si>
  <si>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</si>
  <si>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</si>
  <si>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</si>
  <si>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</si>
  <si>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</si>
  <si>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</si>
  <si>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</si>
  <si>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</si>
  <si>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</si>
  <si>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</si>
  <si>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</si>
  <si>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</si>
  <si>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</si>
  <si>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</si>
  <si>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</si>
  <si>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</si>
  <si>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</si>
  <si>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</si>
  <si>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</si>
  <si>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</si>
  <si>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</si>
  <si>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</si>
  <si>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</si>
  <si>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</si>
  <si>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</si>
  <si>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</si>
  <si>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</si>
  <si>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</si>
  <si>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</si>
  <si>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</si>
  <si>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</si>
  <si>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</si>
  <si>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</si>
  <si>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</si>
  <si>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</si>
  <si>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</si>
  <si>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</si>
  <si>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</si>
  <si>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</si>
  <si>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</si>
  <si>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</si>
  <si>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</si>
  <si>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</si>
  <si>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</si>
  <si>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</si>
  <si>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</si>
  <si>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</si>
  <si>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</si>
  <si>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</si>
  <si>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</si>
  <si>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</si>
  <si>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</si>
  <si>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</si>
  <si>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</si>
  <si>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</si>
  <si>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</si>
  <si>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</si>
  <si>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</si>
  <si>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</si>
  <si>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</si>
  <si>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</si>
  <si>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</si>
  <si>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</si>
  <si>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</si>
  <si>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</si>
  <si>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</si>
  <si>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</si>
  <si>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</si>
  <si>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</si>
  <si>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</si>
  <si>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</si>
  <si>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</si>
  <si>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</si>
  <si>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</si>
  <si>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</si>
  <si>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</si>
  <si>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</si>
  <si>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</si>
  <si>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</si>
  <si>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</si>
  <si>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</si>
  <si>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</si>
  <si>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</si>
  <si>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</si>
  <si>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</si>
  <si>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</si>
  <si>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</si>
  <si>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</si>
  <si>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</si>
  <si>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</si>
  <si>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</si>
  <si>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</si>
  <si>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</si>
  <si>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</si>
  <si>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</si>
  <si>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</si>
  <si>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</si>
  <si>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</si>
  <si>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</si>
  <si>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</si>
  <si>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</si>
  <si>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</si>
  <si>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</si>
  <si>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</si>
  <si>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</si>
  <si>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</si>
  <si>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</si>
  <si>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</si>
  <si>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</si>
  <si>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</si>
  <si>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</si>
  <si>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</si>
  <si>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</si>
  <si>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</si>
  <si>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</si>
  <si>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</si>
  <si>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</si>
  <si>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</si>
  <si>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</si>
  <si>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</si>
  <si>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</si>
  <si>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</si>
  <si>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</si>
  <si>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</si>
  <si>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</si>
  <si>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</si>
  <si>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</si>
  <si>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</si>
  <si>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</si>
  <si>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</si>
  <si>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</si>
  <si>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</si>
  <si>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</si>
  <si>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</si>
  <si>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</si>
  <si>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</si>
  <si>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</si>
  <si>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</si>
  <si>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</si>
  <si>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</si>
  <si>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</si>
  <si>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</si>
  <si>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</si>
  <si>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</si>
  <si>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</si>
  <si>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</si>
  <si>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</si>
  <si>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</si>
  <si>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</si>
  <si>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</si>
  <si>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</si>
  <si>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</si>
  <si>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</si>
  <si>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</si>
  <si>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</si>
  <si>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</si>
  <si>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</si>
  <si>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</si>
  <si>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</si>
  <si>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</si>
  <si>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</si>
  <si>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</si>
  <si>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</si>
  <si>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</si>
  <si>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</si>
  <si>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</si>
  <si>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</si>
  <si>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</si>
  <si>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</si>
  <si>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</si>
  <si>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</si>
  <si>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</si>
  <si>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</si>
  <si>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</si>
  <si>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</si>
  <si>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</si>
  <si>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</si>
  <si>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</si>
  <si>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</si>
  <si>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</si>
  <si>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</si>
  <si>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</si>
  <si>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</si>
  <si>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</si>
  <si>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</si>
  <si>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</si>
  <si>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</si>
  <si>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</si>
  <si>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</si>
  <si>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</si>
  <si>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</si>
  <si>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</si>
  <si>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</si>
  <si>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</si>
  <si>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</si>
  <si>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</si>
  <si>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</si>
  <si>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</si>
  <si>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</si>
  <si>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</si>
  <si>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</si>
  <si>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</si>
  <si>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</si>
  <si>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</si>
  <si>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</si>
  <si>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</si>
  <si>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</si>
  <si>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</si>
  <si>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</si>
  <si>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</si>
  <si>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</si>
  <si>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</si>
  <si>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</si>
  <si>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</si>
  <si>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</si>
  <si>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</si>
  <si>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</si>
  <si>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</si>
  <si>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</si>
  <si>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</si>
  <si>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</si>
  <si>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</si>
  <si>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</si>
  <si>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</si>
  <si>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</si>
  <si>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</si>
  <si>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</si>
  <si>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</si>
  <si>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</si>
  <si>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</si>
  <si>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</si>
  <si>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</si>
  <si>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</si>
  <si>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</si>
  <si>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</si>
  <si>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</si>
  <si>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</si>
  <si>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</si>
  <si>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</si>
  <si>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</si>
  <si>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</si>
  <si>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</si>
  <si>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</si>
  <si>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</si>
  <si>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</si>
  <si>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</si>
  <si>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</si>
  <si>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</si>
  <si>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</si>
  <si>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</si>
  <si>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</si>
  <si>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</si>
  <si>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</si>
  <si>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</si>
  <si>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</si>
  <si>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</si>
  <si>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</si>
  <si>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</si>
  <si>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</si>
  <si>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</si>
  <si>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</si>
  <si>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</si>
  <si>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</si>
  <si>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</si>
  <si>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</si>
  <si>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</si>
  <si>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</si>
  <si>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</si>
  <si>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</si>
  <si>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</si>
  <si>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</si>
  <si>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</si>
  <si>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</si>
  <si>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</si>
  <si>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</si>
  <si>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</si>
  <si>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</si>
  <si>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</si>
  <si>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</si>
  <si>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</si>
  <si>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</si>
  <si>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</si>
  <si>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</si>
  <si>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</si>
  <si>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</si>
  <si>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</si>
  <si>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</si>
  <si>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</si>
  <si>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</si>
  <si>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</si>
  <si>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</si>
  <si>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</si>
  <si>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</si>
  <si>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</si>
  <si>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</si>
  <si>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</si>
  <si>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</si>
  <si>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</si>
  <si>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</si>
  <si>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</si>
  <si>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</si>
  <si>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</si>
  <si>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</si>
  <si>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</si>
  <si>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</si>
  <si>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</si>
  <si>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</si>
  <si>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</si>
  <si>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</si>
  <si>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</si>
  <si>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</si>
  <si>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</si>
  <si>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</si>
  <si>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</si>
  <si>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</si>
  <si>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</si>
  <si>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</si>
  <si>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</si>
  <si>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</si>
  <si>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</si>
  <si>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</si>
  <si>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</si>
  <si>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</si>
  <si>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</si>
  <si>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</si>
  <si>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</si>
  <si>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</si>
  <si>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</si>
  <si>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</si>
  <si>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</si>
  <si>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</si>
  <si>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</si>
  <si>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</si>
  <si>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</si>
  <si>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</si>
  <si>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</si>
  <si>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</si>
  <si>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</si>
  <si>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</si>
  <si>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</si>
  <si>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</si>
  <si>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</si>
  <si>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</si>
  <si>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</si>
  <si>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</si>
  <si>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</si>
  <si>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</si>
  <si>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</si>
  <si>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</si>
  <si>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</si>
  <si>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</si>
  <si>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</si>
  <si>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</si>
  <si>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</si>
  <si>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</si>
  <si>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</si>
  <si>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</si>
  <si>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</si>
  <si>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</si>
  <si>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</si>
  <si>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</si>
  <si>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</si>
  <si>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</si>
  <si>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</si>
  <si>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</si>
  <si>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</si>
  <si>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</si>
  <si>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</si>
  <si>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</si>
  <si>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</si>
  <si>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</si>
  <si>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</si>
  <si>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</si>
  <si>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</si>
  <si>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</si>
  <si>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</si>
  <si>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</si>
  <si>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</si>
  <si>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</si>
  <si>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</si>
  <si>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</si>
  <si>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</si>
  <si>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</si>
  <si>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</si>
  <si>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</si>
  <si>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</si>
  <si>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</si>
  <si>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</si>
  <si>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</si>
  <si>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</si>
  <si>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</si>
  <si>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</si>
  <si>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</si>
  <si>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</si>
  <si>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</si>
  <si>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</si>
  <si>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</si>
  <si>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</si>
  <si>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</si>
  <si>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</si>
  <si>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</si>
  <si>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</si>
  <si>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</si>
  <si>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</si>
  <si>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</si>
  <si>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</si>
  <si>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</si>
  <si>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</si>
  <si>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</si>
  <si>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</si>
  <si>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</si>
  <si>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</si>
  <si>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</si>
  <si>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</si>
  <si>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</si>
  <si>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</si>
  <si>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</si>
  <si>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</si>
  <si>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</si>
  <si>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</si>
  <si>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</si>
  <si>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</si>
  <si>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</si>
  <si>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</si>
  <si>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</si>
  <si>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</si>
  <si>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</si>
  <si>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</si>
  <si>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</si>
  <si>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</si>
  <si>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</si>
  <si>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</si>
  <si>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</si>
  <si>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</si>
  <si>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</si>
  <si>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</si>
  <si>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</si>
  <si>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</si>
  <si>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</si>
  <si>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</si>
  <si>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</si>
  <si>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</si>
  <si>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</si>
  <si>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</si>
  <si>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</si>
  <si>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</si>
  <si>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</si>
  <si>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</si>
  <si>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</si>
  <si>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</si>
  <si>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</si>
  <si>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</si>
  <si>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</si>
  <si>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</si>
  <si>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</si>
  <si>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</si>
  <si>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</si>
  <si>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</si>
  <si>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</si>
  <si>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</si>
  <si>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</si>
  <si>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</si>
  <si>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</si>
  <si>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</si>
  <si>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</si>
  <si>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</si>
  <si>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</si>
  <si>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</si>
  <si>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</si>
  <si>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</si>
  <si>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</si>
  <si>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</si>
  <si>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</si>
  <si>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</si>
  <si>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</si>
  <si>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</si>
  <si>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</si>
  <si>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</si>
  <si>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</si>
  <si>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</si>
  <si>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</si>
  <si>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</si>
  <si>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</si>
  <si>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</si>
  <si>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</si>
  <si>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</si>
  <si>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</si>
  <si>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</si>
  <si>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</si>
  <si>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</si>
  <si>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</si>
  <si>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</si>
  <si>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</si>
  <si>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</si>
  <si>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</si>
  <si>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</si>
  <si>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</si>
  <si>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</si>
  <si>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</si>
  <si>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</si>
  <si>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</si>
  <si>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</si>
  <si>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</si>
  <si>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</si>
  <si>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</si>
  <si>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</si>
  <si>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</si>
  <si>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</si>
  <si>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</si>
  <si>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</si>
  <si>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</si>
  <si>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</si>
  <si>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</si>
  <si>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</si>
  <si>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</si>
  <si>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</si>
  <si>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</si>
  <si>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</si>
  <si>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</si>
  <si>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</si>
  <si>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</si>
  <si>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</si>
  <si>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</si>
  <si>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</si>
  <si>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</si>
  <si>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</si>
  <si>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</si>
  <si>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</si>
  <si>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</si>
  <si>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</si>
  <si>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</si>
  <si>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</si>
  <si>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</si>
  <si>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</si>
  <si>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</si>
  <si>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</si>
  <si>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</si>
  <si>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</si>
  <si>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</si>
  <si>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</si>
  <si>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</si>
  <si>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</si>
  <si>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</si>
  <si>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</si>
  <si>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</si>
  <si>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</si>
  <si>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</si>
  <si>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</si>
  <si>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</si>
  <si>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</si>
  <si>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</si>
  <si>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</si>
  <si>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</si>
  <si>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</si>
  <si>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</si>
  <si>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</si>
  <si>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</si>
  <si>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</si>
  <si>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</si>
  <si>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</si>
  <si>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</si>
  <si>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</si>
  <si>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</si>
  <si>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</si>
  <si>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</si>
  <si>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</si>
  <si>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</si>
  <si>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</si>
  <si>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</si>
  <si>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</si>
  <si>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</si>
  <si>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</si>
  <si>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</si>
  <si>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</si>
  <si>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</si>
  <si>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</si>
  <si>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</si>
  <si>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</si>
  <si>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</si>
  <si>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</si>
  <si>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</si>
  <si>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</si>
  <si>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</si>
  <si>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</si>
  <si>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</si>
  <si>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</si>
  <si>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</si>
  <si>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</si>
  <si>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</si>
  <si>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</si>
  <si>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</si>
  <si>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</si>
  <si>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</si>
  <si>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</si>
  <si>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</si>
  <si>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</si>
  <si>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</si>
  <si>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</si>
  <si>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</si>
  <si>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</si>
  <si>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</si>
  <si>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</si>
  <si>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</si>
  <si>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</si>
  <si>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</si>
  <si>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</si>
  <si>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</si>
  <si>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</si>
  <si>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</si>
  <si>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</si>
  <si>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</si>
  <si>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</si>
  <si>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</si>
  <si>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</si>
  <si>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</si>
  <si>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</si>
  <si>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</si>
  <si>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</si>
  <si>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</si>
  <si>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</si>
  <si>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</si>
  <si>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</si>
  <si>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</si>
  <si>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</si>
  <si>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</si>
  <si>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</si>
  <si>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</si>
  <si>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</si>
  <si>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</si>
  <si>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</si>
  <si>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</si>
  <si>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</si>
  <si>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</si>
  <si>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</si>
  <si>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</si>
  <si>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</si>
  <si>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</si>
  <si>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</si>
  <si>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</si>
  <si>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</si>
  <si>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</si>
  <si>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</si>
  <si>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</si>
  <si>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</si>
  <si>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</si>
  <si>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</si>
  <si>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</si>
  <si>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</si>
  <si>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</si>
  <si>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</si>
  <si>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</si>
  <si>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</si>
  <si>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</si>
  <si>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</si>
  <si>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</si>
  <si>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</si>
  <si>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</si>
  <si>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</si>
  <si>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</si>
  <si>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</si>
  <si>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</si>
  <si>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</si>
  <si>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</si>
  <si>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</si>
  <si>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</si>
  <si>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</si>
  <si>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</si>
  <si>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</si>
  <si>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</si>
  <si>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</si>
  <si>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</si>
  <si>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</si>
  <si>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</si>
  <si>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</si>
  <si>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</si>
  <si>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</si>
  <si>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</si>
  <si>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</si>
  <si>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</si>
  <si>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</si>
  <si>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</si>
  <si>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</si>
  <si>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</si>
  <si>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</si>
  <si>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</si>
  <si>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</si>
  <si>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</si>
  <si>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</si>
  <si>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</si>
  <si>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</si>
  <si>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</si>
  <si>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</si>
  <si>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</si>
  <si>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</si>
  <si>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</si>
  <si>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</si>
  <si>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</si>
  <si>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</si>
  <si>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</si>
  <si>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</si>
  <si>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</si>
  <si>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</si>
  <si>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</si>
  <si>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</si>
  <si>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</si>
  <si>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</si>
  <si>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</si>
  <si>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</si>
  <si>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</si>
  <si>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</si>
  <si>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</si>
  <si>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</si>
  <si>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</si>
  <si>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</si>
  <si>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</si>
  <si>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</si>
  <si>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</si>
  <si>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</si>
  <si>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</si>
  <si>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</si>
  <si>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</si>
  <si>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</si>
  <si>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</si>
  <si>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</si>
  <si>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</si>
  <si>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</si>
  <si>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</si>
  <si>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</si>
  <si>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</si>
  <si>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</si>
  <si>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</si>
  <si>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</si>
  <si>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</si>
  <si>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</si>
  <si>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</si>
  <si>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</si>
  <si>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</si>
  <si>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</si>
  <si>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</si>
  <si>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</si>
  <si>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</si>
  <si>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</si>
  <si>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</si>
  <si>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</si>
  <si>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</si>
  <si>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</si>
  <si>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</si>
  <si>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</si>
  <si>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</si>
  <si>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</si>
  <si>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</si>
  <si>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</si>
  <si>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</si>
  <si>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</si>
  <si>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</si>
  <si>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</si>
  <si>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</si>
  <si>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</si>
  <si>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</si>
  <si>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</si>
  <si>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</si>
  <si>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</si>
  <si>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</si>
  <si>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</si>
  <si>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</si>
  <si>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</si>
  <si>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</si>
  <si>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</si>
  <si>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</si>
  <si>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</si>
  <si>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</si>
  <si>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</si>
  <si>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</si>
  <si>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</si>
  <si>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</si>
  <si>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</si>
  <si>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</si>
  <si>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</si>
  <si>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</si>
  <si>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</si>
  <si>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</si>
  <si>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</si>
  <si>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</si>
  <si>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</si>
  <si>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</si>
  <si>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</si>
  <si>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</si>
  <si>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</si>
  <si>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</si>
  <si>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</si>
  <si>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</si>
  <si>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</si>
  <si>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</si>
  <si>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</si>
  <si>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</si>
  <si>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</si>
  <si>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</si>
  <si>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</si>
  <si>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</si>
  <si>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</si>
  <si>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</si>
  <si>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</si>
  <si>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</si>
  <si>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</si>
  <si>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</si>
  <si>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</si>
  <si>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</si>
  <si>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</si>
  <si>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</si>
  <si>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</si>
  <si>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</si>
  <si>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</si>
  <si>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</si>
  <si>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</si>
  <si>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</si>
  <si>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</si>
  <si>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</si>
  <si>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</si>
  <si>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</si>
  <si>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</si>
  <si>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</si>
  <si>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</si>
  <si>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</si>
  <si>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</si>
  <si>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</si>
  <si>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</si>
  <si>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</si>
  <si>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</si>
  <si>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</si>
  <si>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</si>
  <si>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</si>
  <si>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</si>
  <si>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</si>
  <si>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</si>
  <si>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</si>
  <si>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</si>
  <si>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</si>
  <si>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</si>
  <si>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</si>
  <si>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</si>
  <si>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</si>
  <si>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</si>
  <si>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</si>
  <si>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</si>
  <si>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</si>
  <si>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</si>
  <si>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</si>
  <si>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</si>
  <si>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</si>
  <si>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</si>
  <si>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</si>
  <si>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</si>
  <si>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</si>
  <si>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</si>
  <si>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</si>
  <si>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</si>
  <si>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</si>
  <si>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</si>
  <si>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</si>
  <si>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</si>
  <si>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</si>
  <si>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</si>
  <si>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</si>
  <si>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</si>
  <si>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</si>
  <si>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</si>
  <si>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</si>
  <si>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</si>
  <si>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</si>
  <si>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</si>
  <si>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</si>
  <si>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</si>
  <si>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</si>
  <si>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</si>
  <si>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</si>
  <si>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</si>
  <si>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</si>
  <si>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</si>
  <si>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</si>
  <si>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</si>
  <si>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</si>
  <si>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</si>
  <si>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</si>
  <si>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</si>
  <si>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</si>
  <si>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</si>
  <si>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</si>
  <si>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</si>
  <si>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</si>
  <si>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</si>
  <si>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</si>
  <si>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</si>
  <si>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</si>
  <si>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</si>
  <si>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</si>
  <si>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</si>
  <si>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</si>
  <si>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</si>
  <si>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</si>
  <si>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</si>
  <si>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</si>
  <si>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</si>
  <si>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</si>
  <si>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</si>
  <si>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</si>
  <si>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</si>
  <si>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</si>
  <si>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</si>
  <si>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</si>
  <si>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</si>
  <si>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</si>
  <si>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</si>
  <si>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</si>
  <si>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</si>
  <si>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</si>
  <si>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</si>
  <si>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</si>
  <si>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</si>
  <si>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</si>
  <si>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</si>
  <si>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</si>
  <si>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</si>
  <si>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</si>
  <si>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</si>
  <si>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</si>
  <si>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</si>
  <si>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</si>
  <si>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</si>
  <si>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</si>
  <si>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</si>
  <si>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</si>
  <si>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</si>
  <si>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</si>
  <si>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</si>
  <si>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</si>
  <si>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</si>
  <si>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</si>
  <si>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</si>
  <si>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</si>
  <si>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</si>
  <si>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</si>
  <si>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</si>
  <si>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</si>
  <si>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</si>
  <si>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</si>
  <si>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</si>
  <si>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</si>
  <si>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</si>
  <si>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</si>
  <si>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</si>
  <si>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</si>
  <si>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</si>
  <si>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</si>
  <si>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</si>
  <si>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</si>
  <si>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</si>
  <si>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</si>
  <si>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</si>
  <si>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</si>
  <si>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</si>
  <si>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</si>
  <si>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</si>
  <si>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</si>
  <si>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</si>
  <si>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</si>
  <si>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</si>
  <si>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</si>
  <si>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</si>
  <si>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</si>
  <si>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</si>
  <si>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</si>
  <si>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</si>
  <si>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</si>
  <si>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</si>
  <si>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</si>
  <si>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</si>
  <si>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</si>
  <si>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</si>
  <si>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</si>
  <si>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</si>
  <si>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</si>
  <si>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</si>
  <si>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</si>
  <si>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</si>
  <si>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</si>
  <si>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</si>
  <si>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</si>
  <si>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</si>
  <si>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</si>
  <si>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</si>
  <si>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</si>
  <si>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</si>
  <si>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</si>
  <si>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</si>
  <si>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</si>
  <si>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</si>
  <si>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</si>
  <si>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</si>
  <si>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</si>
  <si>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</si>
  <si>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</si>
  <si>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</si>
  <si>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</si>
  <si>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</si>
  <si>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</si>
  <si>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</si>
  <si>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</si>
  <si>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</si>
  <si>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</si>
  <si>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</si>
  <si>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</si>
  <si>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</si>
  <si>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</si>
  <si>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</si>
  <si>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</si>
  <si>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</si>
  <si>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</si>
  <si>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</si>
  <si>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</si>
  <si>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</si>
  <si>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</si>
  <si>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</si>
  <si>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</si>
  <si>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</si>
  <si>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</si>
  <si>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</si>
  <si>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</si>
  <si>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</si>
  <si>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</si>
  <si>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</si>
  <si>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</si>
  <si>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</si>
  <si>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</si>
  <si>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</si>
  <si>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</si>
  <si>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</si>
  <si>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</si>
  <si>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</si>
  <si>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</si>
  <si>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</si>
  <si>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</si>
  <si>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</si>
  <si>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</si>
  <si>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</si>
  <si>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</si>
  <si>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</si>
  <si>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</si>
  <si>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</si>
  <si>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</si>
  <si>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</si>
  <si>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</si>
  <si>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</si>
  <si>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</si>
  <si>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</si>
  <si>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</si>
  <si>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</si>
  <si>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</si>
  <si>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</si>
  <si>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</si>
  <si>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</si>
  <si>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</si>
  <si>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</si>
  <si>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</si>
  <si>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</si>
  <si>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</si>
  <si>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</si>
  <si>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</si>
  <si>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</si>
  <si>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</si>
  <si>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</si>
  <si>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</si>
  <si>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</si>
  <si>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</si>
  <si>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</si>
  <si>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</si>
  <si>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</si>
  <si>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</si>
  <si>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</si>
  <si>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</si>
  <si>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</si>
  <si>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</si>
  <si>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</si>
  <si>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</si>
  <si>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</si>
  <si>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</si>
  <si>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</si>
  <si>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</si>
  <si>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</si>
  <si>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</si>
  <si>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</si>
  <si>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</si>
  <si>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</si>
  <si>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</si>
  <si>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</si>
  <si>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</si>
  <si>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</si>
  <si>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</si>
  <si>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</si>
  <si>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</si>
  <si>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</si>
  <si>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</si>
  <si>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</si>
  <si>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</si>
  <si>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</si>
  <si>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</si>
  <si>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</si>
  <si>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</si>
  <si>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</si>
  <si>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</si>
  <si>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</si>
  <si>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</si>
  <si>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</si>
  <si>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</si>
  <si>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</si>
  <si>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</si>
  <si>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</si>
  <si>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</si>
  <si>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</si>
  <si>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</si>
  <si>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</si>
  <si>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</si>
  <si>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</si>
  <si>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</si>
  <si>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</si>
  <si>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</si>
  <si>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</si>
  <si>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</si>
  <si>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</si>
  <si>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</si>
  <si>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</si>
  <si>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</si>
  <si>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</si>
  <si>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</si>
  <si>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</si>
  <si>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</si>
  <si>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</si>
  <si>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</si>
  <si>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</si>
  <si>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</si>
  <si>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</si>
  <si>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</si>
  <si>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</si>
  <si>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</si>
  <si>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</si>
  <si>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</si>
  <si>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</si>
  <si>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</si>
  <si>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</si>
  <si>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</si>
  <si>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</si>
  <si>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</si>
  <si>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</si>
  <si>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</si>
  <si>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</si>
  <si>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</si>
  <si>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</si>
  <si>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</si>
  <si>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</si>
  <si>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</si>
  <si>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</si>
  <si>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</si>
  <si>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</si>
  <si>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</si>
  <si>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</si>
  <si>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</si>
  <si>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</si>
  <si>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</si>
  <si>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</si>
  <si>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</si>
  <si>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</si>
  <si>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</si>
  <si>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</si>
  <si>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</si>
  <si>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</si>
  <si>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</si>
  <si>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</si>
  <si>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</si>
  <si>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</si>
  <si>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</si>
  <si>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</si>
  <si>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</si>
  <si>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</si>
  <si>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</si>
  <si>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</si>
  <si>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</si>
  <si>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</si>
  <si>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</si>
  <si>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</si>
  <si>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</si>
  <si>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</si>
  <si>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</si>
  <si>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</si>
  <si>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</si>
  <si>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</si>
  <si>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</si>
  <si>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</si>
  <si>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</si>
  <si>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</si>
  <si>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</si>
  <si>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</si>
  <si>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</si>
  <si>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</si>
  <si>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</si>
  <si>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</si>
  <si>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</si>
  <si>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</si>
  <si>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</si>
  <si>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</si>
  <si>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</si>
  <si>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</si>
  <si>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</si>
  <si>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</si>
  <si>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</si>
  <si>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</si>
  <si>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</si>
  <si>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</si>
  <si>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</si>
  <si>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</si>
  <si>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</si>
  <si>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</si>
  <si>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</si>
  <si>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</si>
  <si>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</si>
  <si>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</si>
  <si>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</si>
  <si>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</si>
  <si>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</si>
  <si>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</si>
  <si>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</si>
  <si>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</si>
  <si>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</si>
  <si>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</si>
  <si>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</si>
  <si>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</si>
  <si>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</si>
  <si>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</si>
  <si>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</si>
  <si>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</si>
  <si>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</si>
  <si>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</si>
  <si>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</si>
  <si>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</si>
  <si>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</si>
  <si>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</si>
  <si>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</si>
  <si>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</si>
  <si>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</si>
  <si>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</si>
  <si>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</si>
  <si>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</si>
  <si>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</si>
  <si>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</si>
  <si>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</si>
  <si>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</si>
  <si>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</si>
  <si>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</si>
  <si>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</si>
  <si>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</si>
  <si>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</si>
  <si>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</si>
  <si>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</si>
  <si>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</si>
  <si>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</si>
  <si>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</si>
  <si>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</si>
  <si>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</si>
  <si>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</si>
  <si>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</si>
  <si>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</si>
  <si>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</si>
  <si>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</si>
  <si>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</si>
  <si>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</si>
  <si>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</si>
  <si>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</si>
  <si>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</si>
  <si>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</si>
  <si>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</si>
  <si>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</si>
  <si>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</si>
  <si>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</si>
  <si>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</si>
  <si>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</si>
  <si>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</si>
  <si>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</si>
  <si>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</si>
  <si>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</si>
  <si>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</si>
  <si>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</si>
  <si>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</si>
  <si>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</si>
  <si>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</si>
  <si>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</si>
  <si>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</si>
  <si>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</si>
  <si>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</si>
  <si>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</si>
  <si>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</si>
  <si>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</si>
  <si>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</si>
  <si>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</si>
  <si>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</si>
  <si>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</si>
  <si>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</si>
  <si>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</si>
  <si>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</si>
  <si>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</si>
  <si>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</si>
  <si>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</si>
  <si>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</si>
  <si>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</si>
  <si>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</si>
  <si>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</si>
  <si>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</si>
  <si>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</si>
  <si>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</si>
  <si>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</si>
  <si>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</si>
  <si>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</si>
  <si>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</si>
  <si>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</si>
  <si>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</si>
  <si>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</si>
  <si>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</si>
  <si>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</si>
  <si>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</si>
  <si>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</si>
  <si>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</si>
  <si>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</si>
  <si>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</si>
  <si>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</si>
  <si>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</si>
  <si>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</si>
  <si>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</si>
  <si>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</si>
  <si>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</si>
  <si>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</si>
  <si>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</si>
  <si>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</si>
  <si>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</si>
  <si>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</si>
  <si>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</si>
  <si>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</si>
  <si>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</si>
  <si>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</si>
  <si>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</si>
  <si>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</si>
  <si>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</si>
  <si>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</si>
  <si>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</si>
  <si>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</si>
  <si>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</si>
  <si>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</si>
  <si>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</si>
  <si>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</si>
  <si>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</si>
  <si>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</si>
  <si>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</si>
  <si>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</si>
  <si>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</si>
  <si>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</si>
  <si>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</si>
  <si>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</si>
  <si>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</si>
  <si>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</si>
  <si>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</si>
  <si>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</si>
  <si>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</si>
  <si>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</si>
  <si>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</si>
  <si>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</si>
  <si>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</si>
  <si>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</si>
  <si>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</si>
  <si>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</si>
  <si>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</si>
  <si>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</si>
  <si>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</si>
  <si>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</si>
  <si>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</si>
  <si>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</si>
  <si>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</si>
  <si>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</si>
  <si>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</si>
  <si>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</si>
  <si>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</si>
  <si>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</si>
  <si>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</si>
  <si>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</si>
  <si>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</si>
  <si>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</si>
  <si>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</si>
  <si>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</si>
  <si>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</si>
  <si>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</si>
  <si>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</si>
  <si>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</si>
  <si>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</si>
  <si>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</si>
  <si>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</si>
  <si>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</si>
  <si>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</si>
  <si>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</si>
  <si>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</si>
  <si>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</si>
  <si>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</si>
  <si>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</si>
  <si>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</si>
  <si>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</si>
  <si>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</si>
  <si>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</si>
  <si>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</si>
  <si>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</si>
  <si>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</si>
  <si>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</si>
  <si>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</si>
  <si>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</si>
  <si>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</si>
  <si>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</si>
  <si>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</si>
  <si>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</si>
  <si>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</si>
  <si>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</si>
  <si>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</si>
  <si>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</si>
  <si>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</si>
  <si>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</si>
  <si>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</si>
  <si>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</si>
  <si>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</si>
  <si>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</si>
  <si>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</si>
  <si>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</si>
  <si>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</si>
  <si>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</si>
  <si>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</si>
  <si>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</si>
  <si>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</si>
  <si>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</si>
  <si>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</si>
  <si>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</si>
  <si>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</si>
  <si>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</si>
  <si>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</si>
  <si>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</si>
  <si>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</si>
  <si>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</si>
  <si>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</si>
  <si>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</si>
  <si>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</si>
  <si>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</si>
  <si>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</si>
  <si>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</si>
  <si>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</si>
  <si>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</si>
  <si>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</si>
  <si>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</si>
  <si>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</si>
  <si>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</si>
  <si>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</si>
  <si>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</si>
  <si>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</si>
  <si>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</si>
  <si>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</si>
  <si>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</si>
  <si>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</si>
  <si>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</si>
  <si>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</si>
  <si>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</si>
  <si>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</si>
  <si>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</si>
  <si>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</si>
  <si>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</si>
  <si>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</si>
  <si>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</si>
  <si>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</si>
  <si>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</si>
  <si>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</si>
  <si>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</si>
  <si>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</si>
  <si>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</si>
  <si>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</si>
  <si>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</si>
  <si>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</si>
  <si>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</si>
  <si>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</si>
  <si>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</si>
  <si>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</si>
  <si>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</si>
  <si>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</si>
  <si>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</si>
  <si>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</si>
  <si>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</si>
  <si>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</si>
  <si>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</si>
  <si>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</si>
  <si>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</si>
  <si>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</si>
  <si>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</si>
  <si>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</si>
  <si>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</si>
  <si>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</si>
  <si>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</si>
  <si>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</si>
  <si>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</si>
  <si>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</si>
  <si>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</si>
  <si>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</si>
  <si>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</si>
  <si>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</si>
  <si>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</si>
  <si>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</si>
  <si>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</si>
  <si>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</si>
  <si>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</si>
  <si>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</si>
  <si>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</si>
  <si>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</si>
  <si>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</si>
  <si>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</si>
  <si>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</si>
  <si>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</si>
  <si>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</si>
  <si>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</si>
  <si>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</si>
  <si>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</si>
  <si>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</si>
  <si>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</si>
  <si>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</si>
  <si>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</si>
  <si>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</si>
  <si>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</si>
  <si>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</si>
  <si>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</si>
  <si>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</si>
  <si>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</si>
  <si>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</si>
  <si>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</si>
  <si>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</si>
  <si>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</si>
  <si>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</si>
  <si>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</si>
  <si>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</si>
  <si>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</si>
  <si>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</si>
  <si>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</si>
  <si>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</si>
  <si>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</si>
  <si>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</si>
  <si>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</si>
  <si>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</si>
  <si>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</si>
  <si>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</si>
  <si>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</si>
  <si>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</si>
  <si>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</si>
  <si>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</si>
  <si>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</si>
  <si>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</si>
  <si>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</si>
  <si>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</si>
  <si>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</si>
  <si>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</si>
  <si>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</si>
  <si>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</si>
  <si>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</si>
  <si>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</si>
  <si>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</si>
  <si>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</si>
  <si>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</si>
  <si>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</si>
  <si>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</si>
  <si>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</si>
  <si>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</si>
  <si>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</si>
  <si>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</si>
  <si>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</si>
  <si>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</si>
  <si>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</si>
  <si>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</si>
  <si>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</si>
  <si>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</si>
  <si>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</si>
  <si>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</si>
  <si>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</si>
  <si>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</si>
  <si>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</si>
  <si>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</si>
  <si>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</si>
  <si>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</si>
  <si>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</si>
  <si>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</si>
  <si>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</si>
  <si>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</si>
  <si>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</si>
  <si>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</si>
  <si>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</si>
  <si>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</si>
  <si>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</si>
  <si>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</si>
  <si>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</si>
  <si>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</si>
  <si>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</si>
  <si>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</si>
  <si>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</si>
  <si>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</si>
  <si>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</si>
  <si>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</si>
  <si>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</si>
  <si>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</si>
  <si>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</si>
  <si>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</si>
  <si>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</si>
  <si>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</si>
  <si>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</si>
  <si>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</si>
  <si>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</si>
  <si>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</si>
  <si>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</si>
  <si>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</si>
  <si>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</si>
  <si>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</si>
  <si>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</si>
  <si>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</si>
  <si>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</si>
  <si>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</si>
  <si>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</si>
  <si>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</si>
  <si>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</si>
  <si>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</si>
  <si>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</si>
  <si>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</si>
  <si>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</si>
  <si>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</si>
  <si>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</si>
  <si>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</si>
  <si>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</si>
  <si>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</si>
  <si>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</si>
  <si>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</si>
  <si>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</si>
  <si>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</si>
  <si>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</si>
  <si>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</si>
  <si>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</si>
  <si>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</si>
  <si>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</si>
  <si>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</si>
  <si>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</si>
  <si>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</si>
  <si>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</si>
  <si>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</si>
  <si>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</si>
  <si>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</si>
  <si>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</si>
  <si>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</si>
  <si>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</si>
  <si>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</si>
  <si>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</si>
  <si>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</si>
  <si>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</si>
  <si>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</si>
  <si>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</si>
  <si>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</si>
  <si>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</si>
  <si>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</si>
  <si>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</si>
  <si>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</si>
  <si>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</si>
  <si>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</si>
  <si>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</si>
  <si>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</si>
  <si>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</si>
  <si>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</si>
  <si>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</si>
  <si>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</si>
  <si>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</si>
  <si>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</si>
  <si>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</si>
  <si>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</si>
  <si>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</si>
  <si>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</si>
  <si>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</si>
  <si>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</si>
  <si>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</si>
  <si>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</si>
  <si>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</si>
  <si>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</si>
  <si>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</si>
  <si>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</si>
  <si>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</si>
  <si>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</si>
  <si>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</si>
  <si>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</si>
  <si>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</si>
  <si>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</si>
  <si>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</si>
  <si>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</si>
  <si>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</si>
  <si>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</si>
  <si>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</si>
  <si>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</si>
  <si>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</si>
  <si>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</si>
  <si>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</si>
  <si>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</si>
  <si>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</si>
  <si>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</si>
  <si>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</si>
  <si>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</si>
  <si>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</si>
  <si>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</si>
  <si>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</si>
  <si>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</si>
  <si>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</si>
  <si>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</si>
  <si>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</si>
  <si>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</si>
  <si>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</si>
  <si>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</si>
  <si>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</si>
  <si>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</si>
  <si>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</si>
  <si>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</si>
  <si>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</si>
  <si>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</si>
  <si>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</si>
  <si>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</si>
  <si>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</si>
  <si>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</si>
  <si>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</si>
  <si>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</si>
  <si>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</si>
  <si>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</si>
  <si>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</si>
  <si>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</si>
  <si>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</si>
  <si>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</si>
  <si>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</si>
  <si>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</si>
  <si>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</si>
  <si>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</si>
  <si>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</si>
  <si>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</si>
  <si>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</si>
  <si>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</si>
  <si>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</si>
  <si>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</si>
  <si>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</si>
  <si>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</si>
  <si>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</si>
  <si>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</si>
  <si>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</si>
  <si>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</si>
  <si>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</si>
  <si>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</si>
  <si>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</si>
  <si>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</si>
  <si>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</si>
  <si>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</si>
  <si>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</si>
  <si>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</si>
  <si>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</si>
  <si>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</si>
  <si>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</si>
  <si>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</si>
  <si>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</si>
  <si>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</si>
  <si>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</si>
  <si>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</si>
  <si>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</si>
  <si>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</si>
  <si>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</si>
  <si>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</si>
  <si>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</si>
  <si>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</si>
  <si>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</si>
  <si>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</si>
  <si>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</si>
  <si>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</si>
  <si>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</si>
  <si>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</si>
  <si>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</si>
  <si>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</si>
  <si>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</si>
  <si>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</si>
  <si>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</si>
  <si>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</si>
  <si>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</si>
  <si>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</si>
  <si>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</si>
  <si>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</si>
  <si>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</si>
  <si>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</si>
  <si>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</si>
  <si>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</si>
  <si>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</si>
  <si>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</si>
  <si>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</si>
  <si>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</si>
  <si>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</si>
  <si>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</si>
  <si>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</si>
  <si>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</si>
  <si>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</si>
  <si>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</si>
  <si>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</si>
  <si>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</si>
  <si>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</si>
  <si>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</si>
  <si>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</si>
  <si>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</si>
  <si>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</si>
  <si>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</si>
  <si>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</si>
  <si>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</si>
  <si>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</si>
  <si>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</si>
  <si>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</si>
  <si>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</si>
  <si>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</si>
  <si>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</si>
  <si>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</si>
  <si>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</si>
  <si>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</si>
  <si>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</si>
  <si>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</si>
  <si>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</si>
  <si>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</si>
  <si>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</si>
  <si>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</si>
  <si>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</si>
  <si>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</si>
  <si>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</si>
  <si>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</si>
  <si>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</si>
  <si>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</si>
  <si>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</si>
  <si>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</si>
  <si>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</si>
  <si>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</si>
  <si>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</si>
  <si>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</si>
  <si>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</si>
  <si>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</si>
  <si>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</si>
  <si>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</si>
  <si>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</si>
  <si>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</si>
  <si>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</si>
  <si>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</si>
  <si>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</si>
  <si>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</si>
  <si>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</si>
  <si>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</si>
  <si>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</si>
  <si>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</si>
  <si>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</si>
  <si>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</si>
  <si>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</si>
  <si>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</si>
  <si>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</si>
  <si>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</si>
  <si>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</si>
  <si>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</si>
  <si>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</si>
  <si>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</si>
  <si>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</si>
  <si>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</si>
  <si>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</si>
  <si>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</si>
  <si>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</si>
  <si>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</si>
  <si>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</si>
  <si>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</si>
  <si>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</si>
  <si>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</si>
  <si>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</si>
  <si>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</si>
  <si>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</si>
  <si>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</si>
  <si>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</si>
  <si>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</si>
  <si>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</si>
  <si>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</si>
  <si>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</si>
  <si>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</si>
  <si>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</si>
  <si>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</si>
  <si>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</si>
  <si>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</si>
  <si>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</si>
  <si>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</si>
  <si>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</si>
  <si>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</si>
  <si>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</si>
  <si>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</si>
  <si>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</si>
  <si>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</si>
  <si>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</si>
  <si>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</si>
  <si>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</si>
  <si>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</si>
  <si>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</si>
  <si>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</si>
  <si>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</si>
  <si>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</si>
  <si>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</si>
  <si>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</si>
  <si>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</si>
  <si>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</si>
  <si>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</si>
  <si>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</si>
  <si>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</si>
  <si>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</si>
  <si>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</si>
  <si>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</si>
  <si>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</si>
  <si>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</si>
  <si>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</si>
  <si>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</si>
  <si>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</si>
  <si>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</si>
  <si>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</si>
  <si>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</si>
  <si>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</si>
  <si>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</si>
  <si>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</si>
  <si>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</si>
  <si>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</si>
  <si>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</si>
  <si>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</si>
  <si>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</si>
  <si>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</si>
  <si>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</si>
  <si>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</si>
  <si>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</si>
  <si>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</si>
  <si>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</si>
  <si>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</si>
  <si>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</si>
  <si>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</si>
  <si>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</si>
  <si>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</si>
  <si>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</si>
  <si>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</si>
  <si>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</si>
  <si>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</si>
  <si>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</si>
  <si>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</si>
  <si>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</si>
  <si>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</si>
  <si>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</si>
  <si>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</si>
  <si>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</si>
  <si>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</si>
  <si>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</si>
  <si>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</si>
  <si>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</si>
  <si>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</si>
  <si>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</si>
  <si>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</si>
  <si>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</si>
  <si>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</si>
  <si>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</si>
  <si>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</si>
  <si>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</si>
  <si>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</si>
  <si>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</si>
  <si>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</si>
  <si>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</si>
  <si>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</si>
  <si>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</si>
  <si>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</si>
  <si>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</si>
  <si>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</si>
  <si>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</si>
  <si>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</si>
  <si>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</si>
  <si>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</si>
  <si>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</si>
  <si>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</si>
  <si>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</si>
  <si>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</si>
  <si>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</si>
  <si>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</si>
  <si>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</si>
  <si>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</si>
  <si>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</si>
  <si>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</si>
  <si>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</si>
  <si>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</si>
  <si>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</si>
  <si>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</si>
  <si>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</si>
  <si>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</si>
  <si>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</si>
  <si>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</si>
  <si>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</si>
  <si>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</si>
  <si>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</si>
  <si>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</si>
  <si>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</si>
  <si>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</si>
  <si>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</si>
  <si>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</si>
  <si>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</si>
  <si>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</si>
  <si>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</si>
  <si>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</si>
  <si>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</si>
  <si>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</si>
  <si>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</si>
  <si>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</si>
  <si>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</si>
  <si>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</si>
  <si>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</si>
  <si>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</si>
  <si>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</si>
  <si>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</si>
  <si>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</si>
  <si>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</si>
  <si>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</si>
  <si>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</si>
  <si>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</si>
  <si>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</si>
  <si>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</si>
  <si>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</si>
  <si>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</si>
  <si>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</si>
  <si>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</si>
  <si>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</si>
  <si>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</si>
  <si>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</si>
  <si>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</si>
  <si>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</si>
  <si>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</si>
  <si>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</si>
  <si>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</si>
  <si>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</si>
  <si>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</si>
  <si>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</si>
  <si>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</si>
  <si>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</si>
  <si>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</si>
  <si>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</si>
  <si>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</si>
  <si>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</si>
  <si>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</si>
  <si>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</si>
  <si>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</si>
  <si>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</si>
  <si>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</si>
  <si>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</si>
  <si>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</si>
  <si>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</si>
  <si>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</si>
  <si>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</si>
  <si>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</si>
  <si>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</si>
  <si>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</si>
  <si>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</si>
  <si>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</si>
  <si>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</si>
  <si>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</si>
  <si>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</si>
  <si>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</si>
  <si>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</si>
  <si>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</si>
  <si>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</si>
  <si>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</si>
  <si>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</si>
  <si>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</si>
  <si>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</si>
  <si>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</si>
  <si>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</si>
  <si>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</si>
  <si>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</si>
  <si>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</si>
  <si>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</si>
  <si>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</si>
  <si>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</si>
  <si>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</si>
  <si>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</si>
  <si>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</si>
  <si>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</si>
  <si>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</si>
  <si>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</si>
  <si>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</si>
  <si>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</si>
  <si>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</si>
  <si>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</si>
  <si>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</si>
  <si>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</si>
  <si>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</si>
  <si>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</si>
  <si>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</si>
  <si>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</si>
  <si>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</si>
  <si>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</si>
  <si>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</si>
  <si>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</si>
  <si>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</si>
  <si>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</si>
  <si>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</si>
  <si>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</si>
  <si>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</si>
  <si>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</si>
  <si>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</si>
  <si>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</si>
  <si>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</si>
  <si>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</si>
  <si>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</si>
  <si>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</si>
  <si>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</si>
  <si>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</si>
  <si>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</si>
  <si>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</si>
  <si>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</si>
  <si>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</si>
  <si>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</si>
  <si>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</si>
  <si>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</si>
  <si>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</si>
  <si>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</si>
  <si>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</si>
  <si>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</si>
  <si>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</si>
  <si>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</si>
  <si>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</si>
  <si>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</si>
  <si>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</si>
  <si>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</si>
  <si>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</si>
  <si>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</si>
  <si>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</si>
  <si>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</si>
  <si>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</si>
  <si>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</si>
  <si>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</si>
  <si>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</si>
  <si>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</si>
  <si>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</si>
  <si>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</si>
  <si>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</si>
  <si>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</si>
  <si>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</si>
  <si>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</si>
  <si>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</si>
  <si>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</si>
  <si>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</si>
  <si>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</si>
  <si>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</si>
  <si>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</si>
  <si>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</si>
  <si>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</si>
  <si>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</si>
  <si>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</si>
  <si>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</si>
  <si>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</si>
  <si>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</si>
  <si>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</si>
  <si>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</si>
  <si>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</si>
  <si>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</si>
  <si>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</si>
  <si>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</si>
  <si>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</si>
  <si>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</si>
  <si>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</si>
  <si>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</si>
  <si>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</si>
  <si>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</si>
  <si>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</si>
  <si>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</si>
  <si>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</si>
  <si>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</si>
  <si>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</si>
  <si>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</si>
  <si>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</si>
  <si>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</si>
  <si>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</si>
  <si>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</si>
  <si>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</si>
  <si>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</si>
  <si>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</si>
  <si>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</si>
  <si>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</si>
  <si>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</si>
  <si>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</si>
  <si>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</si>
  <si>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</si>
  <si>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</si>
  <si>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</si>
  <si>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</si>
  <si>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</si>
  <si>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</si>
  <si>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</si>
  <si>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</si>
  <si>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</si>
  <si>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</si>
  <si>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</si>
  <si>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</si>
  <si>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</si>
  <si>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</si>
  <si>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</si>
  <si>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</si>
  <si>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</si>
  <si>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</si>
  <si>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</si>
  <si>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</si>
  <si>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</si>
  <si>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</si>
  <si>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</si>
  <si>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</si>
  <si>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</si>
  <si>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</si>
  <si>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</si>
  <si>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</si>
  <si>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</si>
  <si>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</si>
  <si>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</si>
  <si>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</si>
  <si>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</si>
  <si>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</si>
  <si>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</si>
  <si>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</si>
  <si>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</si>
  <si>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</si>
  <si>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</si>
  <si>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</si>
  <si>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</si>
  <si>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</si>
  <si>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</si>
  <si>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</si>
  <si>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</si>
  <si>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</si>
  <si>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</si>
  <si>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</si>
  <si>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</si>
  <si>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</si>
  <si>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</si>
  <si>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</si>
  <si>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</si>
  <si>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</si>
  <si>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</si>
  <si>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</si>
  <si>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</si>
  <si>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</si>
  <si>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</si>
  <si>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</si>
  <si>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</si>
  <si>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</si>
  <si>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</si>
  <si>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</si>
  <si>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</si>
  <si>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</si>
  <si>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</si>
  <si>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</si>
  <si>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</si>
  <si>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</si>
  <si>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</si>
  <si>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</si>
  <si>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</si>
  <si>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</si>
  <si>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</si>
  <si>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</si>
  <si>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</si>
  <si>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</si>
  <si>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</si>
  <si>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</si>
  <si>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</si>
  <si>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</si>
  <si>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</si>
  <si>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</si>
  <si>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</si>
  <si>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</si>
  <si>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</si>
  <si>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</si>
  <si>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</si>
  <si>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</si>
  <si>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</si>
  <si>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</si>
  <si>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</si>
  <si>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</si>
  <si>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</si>
  <si>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</si>
  <si>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</si>
  <si>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</si>
  <si>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</si>
  <si>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</si>
  <si>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</si>
  <si>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</si>
  <si>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</si>
  <si>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</si>
  <si>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</si>
  <si>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</si>
  <si>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</si>
  <si>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</si>
  <si>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</si>
  <si>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</si>
  <si>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</si>
  <si>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</si>
  <si>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</si>
  <si>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</si>
  <si>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</si>
  <si>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</si>
  <si>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</si>
  <si>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</si>
  <si>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</si>
  <si>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</si>
  <si>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</si>
  <si>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</si>
  <si>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</si>
  <si>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</si>
  <si>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</si>
  <si>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</si>
  <si>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</si>
  <si>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</si>
  <si>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</si>
  <si>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</si>
  <si>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</si>
  <si>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</si>
  <si>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</si>
  <si>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</si>
  <si>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</si>
  <si>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</si>
  <si>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</si>
  <si>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</si>
  <si>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</si>
  <si>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</si>
  <si>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</si>
  <si>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</si>
  <si>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</si>
  <si>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</si>
  <si>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</si>
  <si>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</si>
  <si>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</si>
  <si>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</si>
  <si>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</si>
  <si>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</si>
  <si>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</si>
  <si>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</si>
  <si>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</si>
  <si>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</si>
  <si>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</si>
  <si>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</si>
  <si>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</si>
  <si>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</si>
  <si>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</si>
  <si>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</si>
  <si>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</si>
  <si>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</si>
  <si>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</si>
  <si>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</si>
  <si>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</si>
  <si>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</si>
  <si>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</si>
  <si>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</si>
  <si>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</si>
  <si>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</si>
  <si>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</si>
  <si>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</si>
  <si>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</si>
  <si>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</si>
  <si>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</si>
  <si>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</si>
  <si>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</si>
  <si>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</si>
  <si>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</si>
  <si>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</si>
  <si>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</si>
  <si>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</si>
  <si>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</si>
  <si>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</si>
  <si>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</si>
  <si>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</si>
  <si>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</si>
  <si>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</si>
  <si>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</si>
  <si>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</si>
  <si>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</si>
  <si>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</si>
  <si>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</si>
  <si>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</si>
  <si>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</si>
  <si>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</si>
  <si>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</si>
  <si>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</si>
  <si>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</si>
  <si>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</si>
  <si>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</si>
  <si>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</si>
  <si>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</si>
  <si>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</si>
  <si>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</si>
  <si>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</si>
  <si>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</si>
  <si>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</si>
  <si>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</si>
  <si>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</si>
  <si>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</si>
  <si>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</si>
  <si>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</si>
  <si>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</si>
  <si>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</si>
  <si>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</si>
  <si>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</si>
  <si>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</si>
  <si>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</si>
  <si>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</si>
  <si>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</si>
  <si>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</si>
  <si>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</si>
  <si>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</si>
  <si>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</si>
  <si>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</si>
  <si>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</si>
  <si>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</si>
  <si>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</si>
  <si>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</si>
  <si>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</si>
  <si>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</si>
  <si>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</si>
  <si>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</si>
  <si>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</si>
  <si>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</si>
  <si>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</si>
  <si>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</si>
  <si>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</si>
  <si>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</si>
  <si>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</si>
  <si>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</si>
  <si>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</si>
  <si>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</si>
  <si>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</si>
  <si>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</si>
  <si>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</si>
  <si>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</si>
  <si>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</si>
  <si>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</si>
  <si>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</si>
  <si>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</si>
  <si>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</si>
  <si>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</si>
  <si>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</si>
  <si>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</si>
  <si>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</si>
  <si>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</si>
  <si>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</si>
  <si>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</si>
  <si>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</si>
  <si>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</si>
  <si>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</si>
  <si>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</si>
  <si>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</si>
  <si>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</si>
  <si>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</si>
  <si>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</si>
  <si>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</si>
  <si>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</si>
  <si>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</si>
  <si>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</si>
  <si>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</si>
  <si>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</si>
  <si>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</si>
  <si>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</si>
  <si>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</si>
  <si>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</si>
  <si>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</si>
  <si>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</si>
  <si>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</si>
  <si>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</si>
  <si>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</si>
  <si>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</si>
  <si>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</si>
  <si>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</si>
  <si>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</si>
  <si>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</si>
  <si>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</si>
  <si>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</si>
  <si>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</si>
  <si>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</si>
  <si>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</si>
  <si>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</si>
  <si>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</si>
  <si>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</si>
  <si>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</si>
  <si>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</si>
  <si>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</si>
  <si>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</si>
  <si>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</si>
  <si>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</si>
  <si>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</si>
  <si>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</si>
  <si>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</si>
  <si>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</si>
  <si>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</si>
  <si>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</si>
  <si>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</si>
  <si>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</si>
  <si>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</si>
  <si>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</si>
  <si>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</si>
  <si>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</si>
  <si>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</si>
  <si>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</si>
  <si>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</si>
  <si>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</si>
  <si>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</si>
  <si>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</si>
  <si>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</si>
  <si>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</si>
  <si>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</si>
  <si>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</si>
  <si>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</si>
  <si>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</si>
  <si>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</si>
  <si>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</si>
  <si>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</si>
  <si>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</si>
  <si>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</si>
  <si>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</si>
  <si>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</si>
  <si>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</si>
  <si>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</si>
  <si>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</si>
  <si>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</si>
  <si>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</si>
  <si>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</si>
  <si>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</si>
  <si>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</si>
  <si>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</si>
  <si>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</si>
  <si>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</si>
  <si>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</si>
  <si>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</si>
  <si>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</si>
  <si>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</si>
  <si>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</si>
  <si>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</si>
  <si>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</si>
  <si>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</si>
  <si>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</si>
  <si>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</si>
  <si>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</si>
  <si>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</si>
  <si>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</si>
  <si>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</si>
  <si>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</si>
  <si>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</si>
  <si>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</si>
  <si>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</si>
  <si>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</si>
  <si>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</si>
  <si>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</si>
  <si>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</si>
  <si>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</si>
  <si>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</si>
  <si>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</si>
  <si>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</si>
  <si>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</si>
  <si>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</si>
  <si>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</si>
  <si>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</si>
  <si>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</si>
  <si>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</si>
  <si>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</si>
  <si>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</si>
  <si>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</si>
  <si>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</si>
  <si>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</si>
  <si>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</si>
  <si>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</si>
  <si>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</si>
  <si>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</si>
  <si>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</si>
  <si>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</si>
  <si>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</si>
  <si>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</si>
  <si>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</si>
  <si>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</si>
  <si>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</si>
  <si>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</si>
  <si>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</si>
  <si>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</si>
  <si>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</si>
  <si>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</si>
  <si>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</si>
  <si>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</si>
  <si>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</si>
  <si>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</si>
  <si>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</si>
  <si>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</si>
  <si>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</si>
  <si>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</si>
  <si>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</si>
  <si>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</si>
  <si>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</si>
  <si>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</si>
  <si>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</si>
  <si>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</si>
  <si>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</si>
  <si>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</si>
  <si>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</si>
  <si>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</si>
  <si>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</si>
  <si>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</si>
  <si>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</si>
  <si>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</si>
  <si>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</si>
  <si>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</si>
  <si>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</si>
  <si>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</si>
  <si>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</si>
  <si>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</si>
  <si>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</si>
  <si>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</si>
  <si>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</si>
  <si>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</si>
  <si>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</si>
  <si>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</si>
  <si>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</si>
  <si>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</si>
  <si>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</si>
  <si>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</si>
  <si>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</si>
  <si>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</si>
  <si>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</si>
  <si>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</si>
  <si>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</si>
  <si>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</si>
  <si>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</si>
  <si>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</si>
  <si>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</si>
  <si>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</si>
  <si>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</si>
  <si>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</si>
  <si>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</si>
  <si>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</si>
  <si>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</si>
  <si>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</si>
  <si>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</si>
  <si>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</si>
  <si>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</si>
  <si>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</si>
  <si>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</si>
  <si>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</si>
  <si>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</si>
  <si>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</si>
  <si>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</si>
  <si>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</si>
  <si>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</si>
  <si>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</si>
  <si>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</si>
  <si>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</si>
  <si>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</si>
  <si>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</si>
  <si>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</si>
  <si>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</si>
  <si>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</si>
  <si>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</si>
  <si>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</si>
  <si>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</si>
  <si>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</si>
  <si>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</si>
  <si>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</si>
  <si>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</si>
  <si>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</si>
  <si>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</si>
  <si>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</si>
  <si>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</si>
  <si>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</si>
  <si>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</si>
  <si>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</si>
  <si>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</si>
  <si>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</si>
  <si>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</si>
  <si>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</si>
  <si>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</si>
  <si>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</si>
  <si>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</si>
  <si>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</si>
  <si>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</si>
  <si>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</si>
  <si>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</si>
  <si>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</si>
  <si>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</si>
  <si>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</si>
  <si>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</si>
  <si>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</si>
  <si>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</si>
  <si>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</si>
  <si>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</si>
  <si>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</si>
  <si>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</si>
  <si>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</si>
  <si>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</si>
  <si>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</si>
  <si>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</si>
  <si>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</si>
  <si>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</si>
  <si>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</si>
  <si>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</si>
  <si>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</si>
  <si>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</si>
  <si>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</si>
  <si>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</si>
  <si>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</si>
  <si>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</si>
  <si>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</si>
  <si>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</si>
  <si>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</si>
  <si>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</si>
  <si>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</si>
  <si>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</si>
  <si>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</si>
  <si>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</si>
  <si>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</si>
  <si>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</si>
  <si>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</si>
  <si>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</si>
  <si>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</si>
  <si>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</si>
  <si>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</si>
  <si>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</si>
  <si>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</si>
  <si>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</si>
  <si>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</si>
  <si>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</si>
  <si>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</si>
  <si>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</si>
  <si>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</si>
  <si>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</si>
  <si>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</si>
  <si>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</si>
  <si>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</si>
  <si>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</si>
  <si>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</si>
  <si>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</si>
  <si>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</si>
  <si>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</si>
  <si>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</si>
  <si>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</si>
  <si>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</si>
  <si>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</si>
  <si>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</si>
  <si>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</si>
  <si>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</si>
  <si>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</si>
  <si>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</si>
  <si>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</si>
  <si>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</si>
  <si>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</si>
  <si>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</si>
  <si>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</si>
  <si>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</si>
  <si>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</si>
  <si>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</si>
  <si>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</si>
  <si>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</si>
  <si>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</si>
  <si>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</si>
  <si>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</si>
  <si>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</si>
  <si>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</si>
  <si>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</si>
  <si>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</si>
  <si>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</si>
  <si>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</si>
  <si>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</si>
  <si>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</si>
  <si>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</si>
  <si>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</si>
  <si>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</si>
  <si>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</si>
  <si>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</si>
  <si>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</si>
  <si>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</si>
  <si>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</si>
  <si>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</si>
  <si>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</si>
  <si>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</si>
  <si>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</si>
  <si>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</si>
  <si>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</si>
  <si>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</si>
  <si>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</si>
  <si>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</si>
  <si>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</si>
  <si>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</si>
  <si>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</si>
  <si>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</si>
  <si>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</si>
  <si>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</si>
  <si>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</si>
  <si>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</si>
  <si>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</si>
  <si>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</si>
  <si>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</si>
  <si>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</si>
  <si>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</si>
  <si>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</si>
  <si>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</si>
  <si>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</si>
  <si>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</si>
  <si>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</si>
  <si>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</si>
  <si>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</si>
  <si>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</si>
  <si>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</si>
  <si>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</si>
  <si>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</si>
  <si>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</si>
  <si>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</si>
  <si>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</si>
  <si>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</si>
  <si>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</si>
  <si>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</si>
  <si>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</si>
  <si>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</si>
  <si>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</si>
  <si>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</si>
  <si>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</si>
  <si>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</si>
  <si>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</si>
  <si>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</si>
  <si>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</si>
  <si>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</si>
  <si>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</si>
  <si>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</si>
  <si>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</si>
  <si>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</si>
  <si>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</si>
  <si>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</si>
  <si>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</si>
  <si>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</si>
  <si>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</si>
  <si>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</si>
  <si>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</si>
  <si>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</si>
  <si>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</si>
  <si>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</si>
  <si>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</si>
  <si>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</si>
  <si>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</si>
  <si>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</si>
  <si>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</si>
  <si>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</si>
  <si>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</si>
  <si>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</si>
  <si>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</si>
  <si>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</si>
  <si>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</si>
  <si>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</si>
  <si>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</si>
  <si>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</si>
  <si>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</si>
  <si>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</si>
  <si>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</si>
  <si>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</si>
  <si>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</si>
  <si>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</si>
  <si>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</si>
  <si>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</si>
  <si>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</si>
  <si>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</si>
  <si>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</si>
  <si>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</si>
  <si>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</si>
  <si>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</si>
  <si>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</si>
  <si>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</si>
  <si>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</si>
  <si>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</si>
  <si>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</si>
  <si>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</si>
  <si>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</si>
  <si>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</si>
  <si>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</si>
  <si>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</si>
  <si>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</si>
  <si>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</si>
  <si>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</si>
  <si>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</si>
  <si>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</si>
  <si>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</si>
  <si>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</si>
  <si>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</si>
  <si>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</si>
  <si>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</si>
  <si>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</si>
  <si>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</si>
  <si>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</si>
  <si>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</si>
  <si>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</si>
  <si>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</si>
  <si>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</si>
  <si>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</si>
  <si>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</si>
  <si>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</si>
  <si>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</si>
  <si>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</si>
  <si>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</si>
  <si>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</si>
  <si>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</si>
  <si>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</si>
  <si>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</si>
  <si>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</si>
  <si>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</si>
  <si>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</si>
  <si>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</si>
  <si>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</si>
  <si>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</si>
  <si>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</si>
  <si>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</si>
  <si>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</si>
  <si>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</si>
  <si>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</si>
  <si>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</si>
  <si>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</si>
  <si>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</si>
  <si>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</si>
  <si>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</si>
  <si>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</si>
  <si>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</si>
  <si>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</si>
  <si>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</si>
  <si>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</si>
  <si>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</si>
  <si>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</si>
  <si>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</si>
  <si>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</si>
  <si>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</si>
  <si>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</si>
  <si>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</si>
  <si>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</si>
  <si>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</si>
  <si>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</si>
  <si>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</si>
  <si>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</si>
  <si>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</si>
  <si>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</si>
  <si>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</si>
  <si>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</si>
  <si>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</si>
  <si>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</si>
  <si>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</si>
  <si>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</si>
  <si>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</si>
  <si>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</si>
  <si>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</si>
  <si>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</si>
  <si>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</si>
  <si>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</si>
  <si>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</si>
  <si>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</si>
  <si>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</si>
  <si>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</si>
  <si>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</si>
  <si>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</si>
  <si>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</si>
  <si>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</si>
  <si>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</si>
  <si>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</si>
  <si>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</si>
  <si>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</si>
  <si>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</si>
  <si>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</si>
  <si>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</si>
  <si>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</si>
  <si>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</si>
  <si>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</si>
  <si>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</si>
  <si>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</si>
  <si>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</si>
  <si>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</si>
  <si>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</si>
  <si>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</si>
  <si>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</si>
  <si>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</si>
  <si>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</si>
  <si>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</si>
  <si>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</si>
  <si>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</si>
  <si>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</si>
  <si>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</si>
  <si>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</si>
  <si>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</si>
  <si>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</si>
  <si>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</si>
  <si>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</si>
  <si>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</si>
  <si>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</si>
  <si>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</si>
  <si>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</si>
  <si>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</si>
  <si>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</si>
  <si>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</si>
  <si>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</si>
  <si>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</si>
  <si>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</si>
  <si>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</si>
  <si>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</si>
  <si>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</si>
  <si>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</si>
  <si>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</si>
  <si>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</si>
  <si>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</si>
  <si>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</si>
  <si>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</si>
  <si>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</si>
  <si>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</si>
  <si>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</si>
  <si>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</si>
  <si>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</si>
  <si>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</si>
  <si>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</si>
  <si>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</si>
  <si>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</si>
  <si>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</si>
  <si>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</si>
  <si>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</si>
  <si>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</si>
  <si>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</si>
  <si>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</si>
  <si>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</si>
  <si>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</si>
  <si>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</si>
  <si>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</si>
  <si>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</si>
  <si>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</si>
  <si>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</si>
  <si>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</si>
  <si>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</si>
  <si>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</si>
  <si>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</si>
  <si>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</si>
  <si>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</si>
  <si>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</si>
  <si>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</si>
  <si>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</si>
  <si>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</si>
  <si>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</si>
  <si>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</si>
  <si>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</si>
  <si>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</si>
  <si>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</si>
  <si>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</si>
  <si>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</si>
  <si>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</si>
  <si>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</si>
  <si>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</si>
  <si>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</si>
  <si>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</si>
  <si>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</si>
  <si>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</si>
  <si>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</si>
  <si>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</si>
  <si>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</si>
  <si>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</si>
  <si>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</si>
  <si>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</si>
  <si>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</si>
  <si>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</si>
  <si>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</si>
  <si>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</si>
  <si>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</si>
  <si>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</si>
  <si>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</si>
  <si>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</si>
  <si>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</si>
  <si>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</si>
  <si>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</si>
  <si>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</si>
  <si>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</si>
  <si>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</si>
  <si>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</si>
  <si>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</si>
  <si>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</si>
  <si>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</si>
  <si>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</si>
  <si>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</si>
  <si>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</si>
  <si>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</si>
  <si>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</si>
  <si>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</si>
  <si>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</si>
  <si>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</si>
  <si>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</si>
  <si>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</si>
  <si>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</si>
  <si>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</si>
  <si>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</si>
  <si>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</si>
  <si>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</si>
  <si>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</si>
  <si>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</si>
  <si>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</si>
  <si>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</si>
  <si>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</si>
  <si>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</si>
  <si>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</si>
  <si>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</si>
  <si>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</si>
  <si>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</si>
  <si>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</si>
  <si>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</si>
  <si>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</si>
  <si>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</si>
  <si>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</si>
  <si>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</si>
  <si>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</si>
  <si>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</si>
  <si>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</si>
  <si>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</si>
  <si>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</si>
  <si>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</si>
  <si>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</si>
  <si>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</si>
  <si>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</si>
  <si>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</si>
  <si>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</si>
  <si>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</si>
  <si>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</si>
  <si>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</si>
  <si>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</si>
  <si>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</si>
  <si>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</si>
  <si>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</si>
  <si>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</si>
  <si>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</si>
  <si>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</si>
  <si>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</si>
  <si>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</si>
  <si>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</si>
  <si>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</si>
  <si>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</si>
  <si>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</si>
  <si>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</si>
  <si>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</si>
  <si>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</si>
  <si>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</si>
  <si>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</si>
  <si>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</si>
  <si>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</si>
  <si>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</si>
  <si>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</si>
  <si>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</si>
  <si>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</si>
  <si>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</si>
  <si>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</si>
  <si>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</si>
  <si>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</si>
  <si>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</si>
  <si>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</si>
  <si>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</si>
  <si>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</si>
  <si>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</si>
  <si>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</si>
  <si>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</si>
  <si>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</si>
  <si>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</si>
  <si>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</si>
  <si>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</si>
  <si>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</si>
  <si>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</si>
  <si>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</si>
  <si>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</si>
  <si>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</si>
  <si>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</si>
  <si>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</si>
  <si>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</si>
  <si>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</si>
  <si>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</si>
  <si>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</si>
  <si>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</si>
  <si>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</si>
  <si>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</si>
  <si>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</si>
  <si>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</si>
  <si>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</si>
  <si>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</si>
  <si>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</si>
  <si>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</si>
  <si>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</si>
  <si>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</si>
  <si>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</si>
  <si>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</si>
  <si>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</si>
  <si>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</si>
  <si>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</si>
  <si>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</si>
  <si>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</si>
  <si>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</si>
  <si>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</si>
  <si>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</si>
  <si>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</si>
  <si>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</si>
  <si>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</si>
  <si>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</si>
  <si>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</si>
  <si>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</si>
  <si>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</si>
  <si>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</si>
  <si>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</si>
  <si>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</si>
  <si>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</si>
  <si>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</si>
  <si>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</si>
  <si>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</si>
  <si>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</si>
  <si>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</si>
  <si>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</si>
  <si>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</si>
  <si>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</si>
  <si>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</si>
  <si>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</si>
  <si>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</si>
  <si>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</si>
  <si>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</si>
  <si>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</si>
  <si>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</si>
  <si>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</si>
  <si>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</si>
  <si>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</si>
  <si>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</si>
  <si>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</si>
  <si>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</si>
  <si>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</si>
  <si>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</si>
  <si>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</si>
  <si>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</si>
  <si>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</si>
  <si>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</si>
  <si>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</si>
  <si>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</si>
  <si>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</si>
  <si>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</si>
  <si>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</si>
  <si>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</si>
  <si>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</si>
  <si>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</si>
  <si>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</si>
  <si>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</si>
  <si>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</si>
  <si>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</si>
  <si>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</si>
  <si>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</si>
  <si>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</si>
  <si>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</si>
  <si>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</si>
  <si>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</si>
  <si>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</si>
  <si>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</si>
  <si>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</si>
  <si>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</si>
  <si>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</si>
  <si>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</si>
  <si>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</si>
  <si>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</si>
  <si>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</si>
  <si>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</si>
  <si>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</si>
  <si>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</si>
  <si>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</si>
  <si>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</si>
  <si>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</si>
  <si>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</si>
  <si>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</si>
  <si>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</si>
  <si>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</si>
  <si>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</si>
  <si>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</si>
  <si>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</si>
  <si>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</si>
  <si>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</si>
  <si>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</si>
  <si>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</si>
  <si>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</si>
  <si>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</si>
  <si>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</si>
  <si>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</si>
  <si>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</si>
  <si>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</si>
  <si>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</si>
  <si>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</si>
  <si>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</si>
  <si>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</si>
  <si>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</si>
  <si>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</si>
  <si>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</si>
  <si>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</si>
  <si>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</si>
  <si>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</si>
  <si>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</si>
  <si>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</si>
  <si>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</si>
  <si>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</si>
  <si>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</si>
  <si>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</si>
  <si>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</si>
  <si>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</si>
  <si>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</si>
  <si>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</si>
  <si>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</si>
  <si>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</si>
  <si>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</si>
  <si>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</si>
  <si>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</si>
  <si>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</si>
  <si>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</si>
  <si>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</si>
  <si>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</si>
  <si>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</si>
  <si>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</si>
  <si>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</si>
  <si>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</si>
  <si>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</si>
  <si>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</si>
  <si>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</si>
  <si>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</si>
  <si>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</si>
  <si>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</si>
  <si>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</si>
  <si>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</si>
  <si>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</si>
  <si>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</si>
  <si>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</si>
  <si>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</si>
  <si>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</si>
  <si>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</si>
  <si>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</si>
  <si>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</si>
  <si>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</si>
  <si>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</si>
  <si>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</si>
  <si>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</si>
  <si>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</si>
  <si>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</si>
  <si>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</si>
  <si>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</si>
  <si>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</si>
  <si>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</si>
  <si>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</si>
  <si>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</si>
  <si>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</si>
  <si>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</si>
  <si>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</si>
  <si>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</si>
  <si>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</si>
  <si>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</si>
  <si>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</si>
  <si>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</si>
  <si>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</si>
  <si>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</si>
  <si>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</si>
  <si>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</si>
  <si>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</si>
  <si>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</si>
  <si>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</si>
  <si>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</si>
  <si>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</si>
  <si>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</si>
  <si>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</si>
  <si>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</si>
  <si>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</si>
  <si>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</si>
  <si>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</si>
  <si>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</si>
  <si>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</si>
  <si>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</si>
  <si>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</si>
  <si>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</si>
  <si>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</si>
  <si>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</si>
  <si>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</si>
  <si>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</si>
  <si>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</si>
  <si>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</si>
  <si>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</si>
  <si>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</si>
  <si>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</si>
  <si>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</si>
  <si>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</si>
  <si>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</si>
  <si>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</si>
  <si>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</si>
  <si>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</si>
  <si>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</si>
  <si>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</si>
  <si>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</si>
  <si>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</si>
  <si>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</si>
  <si>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</si>
  <si>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</si>
  <si>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</si>
  <si>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</si>
  <si>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</si>
  <si>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</si>
  <si>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</si>
  <si>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</si>
  <si>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</si>
  <si>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</si>
  <si>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</si>
  <si>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</si>
  <si>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</si>
  <si>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</si>
  <si>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</si>
  <si>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</si>
  <si>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</si>
  <si>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</si>
  <si>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</si>
  <si>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</si>
  <si>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</si>
  <si>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</si>
  <si>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</si>
  <si>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</si>
  <si>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</si>
  <si>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</si>
  <si>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</si>
  <si>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</si>
  <si>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</si>
  <si>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</si>
  <si>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</si>
  <si>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</si>
  <si>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</si>
  <si>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</si>
  <si>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</si>
  <si>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</si>
  <si>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</si>
  <si>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</si>
  <si>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</si>
  <si>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</si>
  <si>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</si>
  <si>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</si>
  <si>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</si>
  <si>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</si>
  <si>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</si>
  <si>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</si>
  <si>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</si>
  <si>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</si>
  <si>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</si>
  <si>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</si>
  <si>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</si>
  <si>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</si>
  <si>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</si>
  <si>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</si>
  <si>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</si>
  <si>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</si>
  <si>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</si>
  <si>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</si>
  <si>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</si>
  <si>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</si>
  <si>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</si>
  <si>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</si>
  <si>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</si>
  <si>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</si>
  <si>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</si>
  <si>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</si>
  <si>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</si>
  <si>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</si>
  <si>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</si>
  <si>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</si>
  <si>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</si>
  <si>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</si>
  <si>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</si>
  <si>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</si>
  <si>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</si>
  <si>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</si>
  <si>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</si>
  <si>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</si>
  <si>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</si>
  <si>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</si>
  <si>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</si>
  <si>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</si>
  <si>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</si>
  <si>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</si>
  <si>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</si>
  <si>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</si>
  <si>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</si>
  <si>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</si>
  <si>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</si>
  <si>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</si>
  <si>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</si>
  <si>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</si>
  <si>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</si>
  <si>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</si>
  <si>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</si>
  <si>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</si>
  <si>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</si>
  <si>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</si>
  <si>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</si>
  <si>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</si>
  <si>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</si>
  <si>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</si>
  <si>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</si>
  <si>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</si>
  <si>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</si>
  <si>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</si>
  <si>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</si>
  <si>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</si>
  <si>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</si>
  <si>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</si>
  <si>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</si>
  <si>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</si>
  <si>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</si>
  <si>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</si>
  <si>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</si>
  <si>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</si>
  <si>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</si>
  <si>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</si>
  <si>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</si>
  <si>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</si>
  <si>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</si>
  <si>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</si>
  <si>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</si>
  <si>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</si>
  <si>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</si>
  <si>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</si>
  <si>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</si>
  <si>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</si>
  <si>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</si>
  <si>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</si>
  <si>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</si>
  <si>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</si>
  <si>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</si>
  <si>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</si>
  <si>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</si>
  <si>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</si>
  <si>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</si>
  <si>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</si>
  <si>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</si>
  <si>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</si>
  <si>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</si>
  <si>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</si>
  <si>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</si>
  <si>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</si>
  <si>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</si>
  <si>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</si>
  <si>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</si>
  <si>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</si>
  <si>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</si>
  <si>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</si>
  <si>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</si>
  <si>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</si>
  <si>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</si>
  <si>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</si>
  <si>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</si>
  <si>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</si>
  <si>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</si>
  <si>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</si>
  <si>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</si>
  <si>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</si>
  <si>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</si>
  <si>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</si>
  <si>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</si>
  <si>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</si>
  <si>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</si>
  <si>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</si>
  <si>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</si>
  <si>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</si>
  <si>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</si>
  <si>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</si>
  <si>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</si>
  <si>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</si>
  <si>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</si>
  <si>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</si>
  <si>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</si>
  <si>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</si>
  <si>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</si>
  <si>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</si>
  <si>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</si>
  <si>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</si>
  <si>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</si>
  <si>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</si>
  <si>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</si>
  <si>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</si>
  <si>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</si>
  <si>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</si>
  <si>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</si>
  <si>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</si>
  <si>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</si>
  <si>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</si>
  <si>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</si>
  <si>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</si>
  <si>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</si>
  <si>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</si>
  <si>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</si>
  <si>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</si>
  <si>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</si>
  <si>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</si>
  <si>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</si>
  <si>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</si>
  <si>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</si>
  <si>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</si>
  <si>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</si>
  <si>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</si>
  <si>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</si>
  <si>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</si>
  <si>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</si>
  <si>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</si>
  <si>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</si>
  <si>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</si>
  <si>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</si>
  <si>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</si>
  <si>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</si>
  <si>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</si>
  <si>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</si>
  <si>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</si>
  <si>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</si>
  <si>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</si>
  <si>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</si>
  <si>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</si>
  <si>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</si>
  <si>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</si>
  <si>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</si>
  <si>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</si>
  <si>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</si>
  <si>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</si>
  <si>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</si>
  <si>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</si>
  <si>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</si>
  <si>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</si>
  <si>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</si>
  <si>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</si>
  <si>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</si>
  <si>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</si>
  <si>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</si>
  <si>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</si>
  <si>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</si>
  <si>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</si>
  <si>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</si>
  <si>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</si>
  <si>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</si>
  <si>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</si>
  <si>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</si>
  <si>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</si>
  <si>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</si>
  <si>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</si>
  <si>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</si>
  <si>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</si>
  <si>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</si>
  <si>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</si>
  <si>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</si>
  <si>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</si>
  <si>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</si>
  <si>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</si>
  <si>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</si>
  <si>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</si>
  <si>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</si>
  <si>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</si>
  <si>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</si>
  <si>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</si>
  <si>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</si>
  <si>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</si>
  <si>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</si>
  <si>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</si>
  <si>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</si>
  <si>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</si>
  <si>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</si>
  <si>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</si>
  <si>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</si>
  <si>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</si>
  <si>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</si>
  <si>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</si>
  <si>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</si>
  <si>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</si>
  <si>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</si>
  <si>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</si>
  <si>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</si>
  <si>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</si>
  <si>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</si>
  <si>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</si>
  <si>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</si>
  <si>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</si>
  <si>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</si>
  <si>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</si>
  <si>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</si>
  <si>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</si>
  <si>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</si>
  <si>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</si>
  <si>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</si>
  <si>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</si>
  <si>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</si>
  <si>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</si>
  <si>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</si>
  <si>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</si>
  <si>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</si>
  <si>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</si>
  <si>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</si>
  <si>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</si>
  <si>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</si>
  <si>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</si>
  <si>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</si>
  <si>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</si>
  <si>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</si>
  <si>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</si>
  <si>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</si>
  <si>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</si>
  <si>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</si>
  <si>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</si>
  <si>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</si>
  <si>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</si>
  <si>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</si>
  <si>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</si>
  <si>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</si>
  <si>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</si>
  <si>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</si>
  <si>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</si>
  <si>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</si>
  <si>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</si>
  <si>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</si>
  <si>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</si>
  <si>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</si>
  <si>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</si>
  <si>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</si>
  <si>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</si>
  <si>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</si>
  <si>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</si>
  <si>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</si>
  <si>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</si>
  <si>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</si>
  <si>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</si>
  <si>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</si>
  <si>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</si>
  <si>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</si>
  <si>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</si>
  <si>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</si>
  <si>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</si>
  <si>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</si>
  <si>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</si>
  <si>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</si>
  <si>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</si>
  <si>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</si>
  <si>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</si>
  <si>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</si>
  <si>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</si>
  <si>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</si>
  <si>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</si>
  <si>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</si>
  <si>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</si>
  <si>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</si>
  <si>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</si>
  <si>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</si>
  <si>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</si>
  <si>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</si>
  <si>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</si>
  <si>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</si>
  <si>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</si>
  <si>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</si>
  <si>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</si>
  <si>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</si>
  <si>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</si>
  <si>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</si>
  <si>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</si>
  <si>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</si>
  <si>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</si>
  <si>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</si>
  <si>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</si>
  <si>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</si>
  <si>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</si>
  <si>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</si>
  <si>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</si>
  <si>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</si>
  <si>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</si>
  <si>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</si>
  <si>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</si>
  <si>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</si>
  <si>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</si>
  <si>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</si>
  <si>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</si>
  <si>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</si>
  <si>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</si>
  <si>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</si>
  <si>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</si>
  <si>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</si>
  <si>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</si>
  <si>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</si>
  <si>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</si>
  <si>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</si>
  <si>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</si>
  <si>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</si>
  <si>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</si>
  <si>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</si>
  <si>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</si>
  <si>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</si>
  <si>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</si>
  <si>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</si>
  <si>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</si>
  <si>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</si>
  <si>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</si>
  <si>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</si>
  <si>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</si>
  <si>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</si>
  <si>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</si>
  <si>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</si>
  <si>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</si>
  <si>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</si>
  <si>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</si>
  <si>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</si>
  <si>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</si>
  <si>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</si>
  <si>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</si>
  <si>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</si>
  <si>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</si>
  <si>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</si>
  <si>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</si>
  <si>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</si>
  <si>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</si>
  <si>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</si>
  <si>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</si>
  <si>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</si>
  <si>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</si>
  <si>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</si>
  <si>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</si>
  <si>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</si>
  <si>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</si>
  <si>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</si>
  <si>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</si>
  <si>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</si>
  <si>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</si>
  <si>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</si>
  <si>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</si>
  <si>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</si>
  <si>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</si>
  <si>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</si>
  <si>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</si>
  <si>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</si>
  <si>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</si>
  <si>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</si>
  <si>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</si>
  <si>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</si>
  <si>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</si>
  <si>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</si>
  <si>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</si>
  <si>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</si>
  <si>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</si>
  <si>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</si>
  <si>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</si>
  <si>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</si>
  <si>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</si>
  <si>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</si>
  <si>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</si>
  <si>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</si>
  <si>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</si>
  <si>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</si>
  <si>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</si>
  <si>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</si>
  <si>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</si>
  <si>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</si>
  <si>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</si>
  <si>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</si>
  <si>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</si>
  <si>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</si>
  <si>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</si>
  <si>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</si>
  <si>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</si>
  <si>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</si>
  <si>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</si>
  <si>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</si>
  <si>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</si>
  <si>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</si>
  <si>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</si>
  <si>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</si>
  <si>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</si>
  <si>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</si>
  <si>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</si>
  <si>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</si>
  <si>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</si>
  <si>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</si>
  <si>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</si>
  <si>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</si>
  <si>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</si>
  <si>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</si>
  <si>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</si>
  <si>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</si>
  <si>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</si>
  <si>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</si>
  <si>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</si>
  <si>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</si>
  <si>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</si>
  <si>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</si>
  <si>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</si>
  <si>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</si>
  <si>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</si>
  <si>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</si>
  <si>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</si>
  <si>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</si>
  <si>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</si>
  <si>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</si>
  <si>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</si>
  <si>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</si>
  <si>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</si>
  <si>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</si>
  <si>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</si>
  <si>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</si>
  <si>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</si>
  <si>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</si>
  <si>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</si>
  <si>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</si>
  <si>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</si>
  <si>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</si>
  <si>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</si>
  <si>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</si>
  <si>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</si>
  <si>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</si>
  <si>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</si>
  <si>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</si>
  <si>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</si>
  <si>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</si>
  <si>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</si>
  <si>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</si>
  <si>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</si>
  <si>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</si>
  <si>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</si>
  <si>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</si>
  <si>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</si>
  <si>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</si>
  <si>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</si>
  <si>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</si>
  <si>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</si>
  <si>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</si>
  <si>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</si>
  <si>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</si>
  <si>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</si>
  <si>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</si>
  <si>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</si>
  <si>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</si>
  <si>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</si>
  <si>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</si>
  <si>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</si>
  <si>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</si>
  <si>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</si>
  <si>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</si>
  <si>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</si>
  <si>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</si>
  <si>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</si>
  <si>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</si>
  <si>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</si>
  <si>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</si>
  <si>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</si>
  <si>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</si>
  <si>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</si>
  <si>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</si>
  <si>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</si>
  <si>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</si>
  <si>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</si>
  <si>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</si>
  <si>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</si>
  <si>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</si>
  <si>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</si>
  <si>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</si>
  <si>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</si>
  <si>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</si>
  <si>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</si>
  <si>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</si>
  <si>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</si>
  <si>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</si>
  <si>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</si>
  <si>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</si>
  <si>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</si>
  <si>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</si>
  <si>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</si>
  <si>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</si>
  <si>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</si>
  <si>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</si>
  <si>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</si>
  <si>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</si>
  <si>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</si>
  <si>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</si>
  <si>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</si>
  <si>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</si>
  <si>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</si>
  <si>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</si>
  <si>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</si>
  <si>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</si>
  <si>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</si>
  <si>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</si>
  <si>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</si>
  <si>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</si>
  <si>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</si>
  <si>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</si>
  <si>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</si>
  <si>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</si>
  <si>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</si>
  <si>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</si>
  <si>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</si>
  <si>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</si>
  <si>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</si>
  <si>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</si>
  <si>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</si>
  <si>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</si>
  <si>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</si>
  <si>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</si>
  <si>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</si>
  <si>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</si>
  <si>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</si>
  <si>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</si>
  <si>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</si>
  <si>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</si>
  <si>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</si>
  <si>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</si>
  <si>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</si>
  <si>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</si>
  <si>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</si>
  <si>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</si>
  <si>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</si>
  <si>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</si>
  <si>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</si>
  <si>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</si>
  <si>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</si>
  <si>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</si>
  <si>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</si>
  <si>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</si>
  <si>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</si>
  <si>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</si>
  <si>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</si>
  <si>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</si>
  <si>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</si>
  <si>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</si>
  <si>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</si>
  <si>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</si>
  <si>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</si>
  <si>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</si>
  <si>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</si>
  <si>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</si>
  <si>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</si>
  <si>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</si>
  <si>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</si>
  <si>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</si>
  <si>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</si>
  <si>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</si>
  <si>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</si>
  <si>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</si>
  <si>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</si>
  <si>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</si>
  <si>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</si>
  <si>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</si>
  <si>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</si>
  <si>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</si>
  <si>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</si>
  <si>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</si>
  <si>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</si>
  <si>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</si>
  <si>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</si>
  <si>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</si>
  <si>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</si>
  <si>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</si>
  <si>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</si>
  <si>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</si>
  <si>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</si>
  <si>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</si>
  <si>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</si>
  <si>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</si>
  <si>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</si>
  <si>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</si>
  <si>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</si>
  <si>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</si>
  <si>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</si>
  <si>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</si>
  <si>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</si>
  <si>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</si>
  <si>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</si>
  <si>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</si>
  <si>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</si>
  <si>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</si>
  <si>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</si>
  <si>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</si>
  <si>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</si>
  <si>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</si>
  <si>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</si>
  <si>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</si>
  <si>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</si>
  <si>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</si>
  <si>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</si>
  <si>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</si>
  <si>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</si>
  <si>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</si>
  <si>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</si>
  <si>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</si>
  <si>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</si>
  <si>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</si>
  <si>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</si>
  <si>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</si>
  <si>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</si>
  <si>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</si>
  <si>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</si>
  <si>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</si>
  <si>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</si>
  <si>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</si>
  <si>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</si>
  <si>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</si>
  <si>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</si>
  <si>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</si>
  <si>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</si>
  <si>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</si>
  <si>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</si>
  <si>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</si>
  <si>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</si>
  <si>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</si>
  <si>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</si>
  <si>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</si>
  <si>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</si>
  <si>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</si>
  <si>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</si>
  <si>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</si>
  <si>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</si>
  <si>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</si>
  <si>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</si>
  <si>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</si>
  <si>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</si>
  <si>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</si>
  <si>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</si>
  <si>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</si>
  <si>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</si>
  <si>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</si>
  <si>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</si>
  <si>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</si>
  <si>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</si>
  <si>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</si>
  <si>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</si>
  <si>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</si>
  <si>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</si>
  <si>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</si>
  <si>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</si>
  <si>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</si>
  <si>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</si>
  <si>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</si>
  <si>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</si>
  <si>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</si>
  <si>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</si>
  <si>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</si>
  <si>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</si>
  <si>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</si>
  <si>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</si>
  <si>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</si>
  <si>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</si>
  <si>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</si>
  <si>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</si>
  <si>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</si>
  <si>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</si>
  <si>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</si>
  <si>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</si>
  <si>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</si>
  <si>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</si>
  <si>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</si>
  <si>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</si>
  <si>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</si>
  <si>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</si>
  <si>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</si>
  <si>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</si>
  <si>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</si>
  <si>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</si>
  <si>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</si>
  <si>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</si>
  <si>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</si>
  <si>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</si>
  <si>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</si>
  <si>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</si>
  <si>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</si>
  <si>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</si>
  <si>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</si>
  <si>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</si>
  <si>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</si>
  <si>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</si>
  <si>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</si>
  <si>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</si>
  <si>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</si>
  <si>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</si>
  <si>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</si>
  <si>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</si>
  <si>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</si>
  <si>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</si>
  <si>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</si>
  <si>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</si>
  <si>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</si>
  <si>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</si>
  <si>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</si>
  <si>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</si>
  <si>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</si>
  <si>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</si>
  <si>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</si>
  <si>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</si>
  <si>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</si>
  <si>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</si>
  <si>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</si>
  <si>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</si>
  <si>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</si>
  <si>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</si>
  <si>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</si>
  <si>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</si>
  <si>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</si>
  <si>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</si>
  <si>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</si>
  <si>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</si>
  <si>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</si>
  <si>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</si>
  <si>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</si>
  <si>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</si>
  <si>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</si>
  <si>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</si>
  <si>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</si>
  <si>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</si>
  <si>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</si>
  <si>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</si>
  <si>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</si>
  <si>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</si>
  <si>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</si>
  <si>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</si>
  <si>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</si>
  <si>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</si>
  <si>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</si>
  <si>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</si>
  <si>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</si>
  <si>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</si>
  <si>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</si>
  <si>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</si>
  <si>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</si>
  <si>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</si>
  <si>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</si>
  <si>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</si>
  <si>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</si>
  <si>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</si>
  <si>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</si>
  <si>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</si>
  <si>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</si>
  <si>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</si>
  <si>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</si>
  <si>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</si>
  <si>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</si>
  <si>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</si>
  <si>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</si>
  <si>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</si>
  <si>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</si>
  <si>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</si>
  <si>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</si>
  <si>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</si>
  <si>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</si>
  <si>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</si>
  <si>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</si>
  <si>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</si>
  <si>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</si>
  <si>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</si>
  <si>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</si>
  <si>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</si>
  <si>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</si>
  <si>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</si>
  <si>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</si>
  <si>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</si>
  <si>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</si>
  <si>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</si>
  <si>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</si>
  <si>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</si>
  <si>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</si>
  <si>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</si>
  <si>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</si>
  <si>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</si>
  <si>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</si>
  <si>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</si>
  <si>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</si>
  <si>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</si>
  <si>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</si>
  <si>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</si>
  <si>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</si>
  <si>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</si>
  <si>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</si>
  <si>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</si>
  <si>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</si>
  <si>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</si>
  <si>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</si>
  <si>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</si>
  <si>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</si>
  <si>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</si>
  <si>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</si>
  <si>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</si>
  <si>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</si>
  <si>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</si>
  <si>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</si>
  <si>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</si>
  <si>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</si>
  <si>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</si>
  <si>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</si>
  <si>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</si>
  <si>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</si>
  <si>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</si>
  <si>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</si>
  <si>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</si>
  <si>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</si>
  <si>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</si>
  <si>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</si>
  <si>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</si>
  <si>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</si>
  <si>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</si>
  <si>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</si>
  <si>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</si>
  <si>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</si>
  <si>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</si>
  <si>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</si>
  <si>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</si>
  <si>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</si>
  <si>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</si>
  <si>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</si>
  <si>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</si>
  <si>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</si>
  <si>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</si>
  <si>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</si>
  <si>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</si>
  <si>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</si>
  <si>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</si>
  <si>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</si>
  <si>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</si>
  <si>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</si>
  <si>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</si>
  <si>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</si>
  <si>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</si>
  <si>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</si>
  <si>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</si>
  <si>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</si>
  <si>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</si>
  <si>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</si>
  <si>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</si>
  <si>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</si>
  <si>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</si>
  <si>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</si>
  <si>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</si>
  <si>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</si>
  <si>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</si>
  <si>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</si>
  <si>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</si>
  <si>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</si>
  <si>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</si>
  <si>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</si>
  <si>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</si>
  <si>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</si>
  <si>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</si>
  <si>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</si>
  <si>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</si>
  <si>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</si>
  <si>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</si>
  <si>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</si>
  <si>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</si>
  <si>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</si>
  <si>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</si>
  <si>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</si>
  <si>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</si>
  <si>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</si>
  <si>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</si>
  <si>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</si>
  <si>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</si>
  <si>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</si>
  <si>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</si>
  <si>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</si>
  <si>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</si>
  <si>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</si>
  <si>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</si>
  <si>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</si>
  <si>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</si>
  <si>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</si>
  <si>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</si>
  <si>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</si>
  <si>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</si>
  <si>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</si>
  <si>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</si>
  <si>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</si>
  <si>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</si>
  <si>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</si>
  <si>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</si>
  <si>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</si>
  <si>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</si>
  <si>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</si>
  <si>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</si>
  <si>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</si>
  <si>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</si>
  <si>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</si>
  <si>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</si>
  <si>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</si>
  <si>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</si>
  <si>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</si>
  <si>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</si>
  <si>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</si>
  <si>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</si>
  <si>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</si>
  <si>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</si>
  <si>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</si>
  <si>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</si>
  <si>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</si>
  <si>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</si>
  <si>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</si>
  <si>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</si>
  <si>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</si>
  <si>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</si>
  <si>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</si>
  <si>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</si>
  <si>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</si>
  <si>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</si>
  <si>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</si>
  <si>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</si>
  <si>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</si>
  <si>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</si>
  <si>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</si>
  <si>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</si>
  <si>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</si>
  <si>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</si>
  <si>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</si>
  <si>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</si>
  <si>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</si>
  <si>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</si>
  <si>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</si>
  <si>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</si>
  <si>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</si>
  <si>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</si>
  <si>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</si>
  <si>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</si>
  <si>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</si>
  <si>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</si>
  <si>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</si>
  <si>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</si>
  <si>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</si>
  <si>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</si>
  <si>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</si>
  <si>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</si>
  <si>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</si>
  <si>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</si>
  <si>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</si>
  <si>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</si>
  <si>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</si>
  <si>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</si>
  <si>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</si>
  <si>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</si>
  <si>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</si>
  <si>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</si>
  <si>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</si>
  <si>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</si>
  <si>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</si>
  <si>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</si>
  <si>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</si>
  <si>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</si>
  <si>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</si>
  <si>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</si>
  <si>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</si>
  <si>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</si>
  <si>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</si>
  <si>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</si>
  <si>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</si>
  <si>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</si>
  <si>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</si>
  <si>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</si>
  <si>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</si>
  <si>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</si>
  <si>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</si>
  <si>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</si>
  <si>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</si>
  <si>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</si>
  <si>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</si>
  <si>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</si>
  <si>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</si>
  <si>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</si>
  <si>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</si>
  <si>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</si>
  <si>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</si>
  <si>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</si>
  <si>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</si>
  <si>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</si>
  <si>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</si>
  <si>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</si>
  <si>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</si>
  <si>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</si>
  <si>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</si>
  <si>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</si>
  <si>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</si>
  <si>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</si>
  <si>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</si>
  <si>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</si>
  <si>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</si>
  <si>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</si>
  <si>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</si>
  <si>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</si>
  <si>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</si>
  <si>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</si>
  <si>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</si>
  <si>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</si>
  <si>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</si>
  <si>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</si>
  <si>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</si>
  <si>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</si>
  <si>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</si>
  <si>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</si>
  <si>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</si>
  <si>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</si>
  <si>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</si>
  <si>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</si>
  <si>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</si>
  <si>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</si>
  <si>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</si>
  <si>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</si>
  <si>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</si>
  <si>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</si>
  <si>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</si>
  <si>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</si>
  <si>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</si>
  <si>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</si>
  <si>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</si>
  <si>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</si>
  <si>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</si>
  <si>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</si>
  <si>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</si>
  <si>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</si>
  <si>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</si>
  <si>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</si>
  <si>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</si>
  <si>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</si>
  <si>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</si>
  <si>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</si>
  <si>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</si>
  <si>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</si>
  <si>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</si>
  <si>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</si>
  <si>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</si>
  <si>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</si>
  <si>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</si>
  <si>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</si>
  <si>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</si>
  <si>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</si>
  <si>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</si>
  <si>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</si>
  <si>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</si>
  <si>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</si>
  <si>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</si>
  <si>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</si>
  <si>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</si>
  <si>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</si>
  <si>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</si>
  <si>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</si>
  <si>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</si>
  <si>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</si>
  <si>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</si>
  <si>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</si>
  <si>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</si>
  <si>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</si>
  <si>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</si>
  <si>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</si>
  <si>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</si>
  <si>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</si>
  <si>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</si>
  <si>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</si>
  <si>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</si>
  <si>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</si>
  <si>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</si>
  <si>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</si>
  <si>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</si>
  <si>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</si>
  <si>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</si>
  <si>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</si>
  <si>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</si>
  <si>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</si>
  <si>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</si>
  <si>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</si>
  <si>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</si>
  <si>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</si>
  <si>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</si>
  <si>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</si>
  <si>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</si>
  <si>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</si>
  <si>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</si>
  <si>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</si>
  <si>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</si>
  <si>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</si>
  <si>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</si>
  <si>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</si>
  <si>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</si>
  <si>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</si>
  <si>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</si>
  <si>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</si>
  <si>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</si>
  <si>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</si>
  <si>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</si>
  <si>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</si>
  <si>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</si>
  <si>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</si>
  <si>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</si>
  <si>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</si>
  <si>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</si>
  <si>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</si>
  <si>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</si>
  <si>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</si>
  <si>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</si>
  <si>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</si>
  <si>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</si>
  <si>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</si>
  <si>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</si>
  <si>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</si>
  <si>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</si>
  <si>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</si>
  <si>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</si>
  <si>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</si>
  <si>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</si>
  <si>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</si>
  <si>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</si>
  <si>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</si>
  <si>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</si>
  <si>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</si>
  <si>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</si>
  <si>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</si>
  <si>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</si>
  <si>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</si>
  <si>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</si>
  <si>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</si>
  <si>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</si>
  <si>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</si>
  <si>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</si>
  <si>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</si>
  <si>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</si>
  <si>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</si>
  <si>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</si>
  <si>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</si>
  <si>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</si>
  <si>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</si>
  <si>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</si>
  <si>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</si>
  <si>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</si>
  <si>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</si>
  <si>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</si>
  <si>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</si>
  <si>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</si>
  <si>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</si>
  <si>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</si>
  <si>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</si>
  <si>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</si>
  <si>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</si>
  <si>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</si>
  <si>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</si>
  <si>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</si>
  <si>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</si>
  <si>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</si>
  <si>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</si>
  <si>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</si>
  <si>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</si>
  <si>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</si>
  <si>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</si>
  <si>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</si>
  <si>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</si>
  <si>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</si>
  <si>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</si>
  <si>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</si>
  <si>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</si>
  <si>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</si>
  <si>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</si>
  <si>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</si>
  <si>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</si>
  <si>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</si>
  <si>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</si>
  <si>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</si>
  <si>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</si>
  <si>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</si>
  <si>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</si>
  <si>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</si>
  <si>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</si>
  <si>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</si>
  <si>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</si>
  <si>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</si>
  <si>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</si>
  <si>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</si>
  <si>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</si>
  <si>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</si>
  <si>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</si>
  <si>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</si>
  <si>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</si>
  <si>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</si>
  <si>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</si>
  <si>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</si>
  <si>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</si>
  <si>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</si>
  <si>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</si>
  <si>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</si>
  <si>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</si>
  <si>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</si>
  <si>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</si>
  <si>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</si>
  <si>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</si>
  <si>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</si>
  <si>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</si>
  <si>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</si>
  <si>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</si>
  <si>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</si>
  <si>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</si>
  <si>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</si>
  <si>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</si>
  <si>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</si>
  <si>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</si>
  <si>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</si>
  <si>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</si>
  <si>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</si>
  <si>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</si>
  <si>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</si>
  <si>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</si>
  <si>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</si>
  <si>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</si>
  <si>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</si>
  <si>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</si>
  <si>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</si>
  <si>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</si>
  <si>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</si>
  <si>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</si>
  <si>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</si>
  <si>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</si>
  <si>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</si>
  <si>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</si>
  <si>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</si>
  <si>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</si>
  <si>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</si>
  <si>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</si>
  <si>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</si>
  <si>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</si>
  <si>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</si>
  <si>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</si>
  <si>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</si>
  <si>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</si>
  <si>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</si>
  <si>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</si>
  <si>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</si>
  <si>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</si>
  <si>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</si>
  <si>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</si>
  <si>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</si>
  <si>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</si>
  <si>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</si>
  <si>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</si>
  <si>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</si>
  <si>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</si>
  <si>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</si>
  <si>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</si>
  <si>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</si>
  <si>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</si>
  <si>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</si>
  <si>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</si>
  <si>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</si>
  <si>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</si>
  <si>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</si>
  <si>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</si>
  <si>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</si>
  <si>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</si>
  <si>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</si>
  <si>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</si>
  <si>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</si>
  <si>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</si>
  <si>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</si>
  <si>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</si>
  <si>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</si>
  <si>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</si>
  <si>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</si>
  <si>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</si>
  <si>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</si>
  <si>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</si>
  <si>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</si>
  <si>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</si>
  <si>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</si>
  <si>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</si>
  <si>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</si>
  <si>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</si>
  <si>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</si>
  <si>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</si>
  <si>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</si>
  <si>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</si>
  <si>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</si>
  <si>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</si>
  <si>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</si>
  <si>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</si>
  <si>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</si>
  <si>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</si>
  <si>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</si>
  <si>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</si>
  <si>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</si>
  <si>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</si>
  <si>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</si>
  <si>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</si>
  <si>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</si>
  <si>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</si>
  <si>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</si>
  <si>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</si>
  <si>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</si>
  <si>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</si>
  <si>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</si>
  <si>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</si>
  <si>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</si>
  <si>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</si>
  <si>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</si>
  <si>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</si>
  <si>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</si>
  <si>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</si>
  <si>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</si>
  <si>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</si>
  <si>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</si>
  <si>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</si>
  <si>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</si>
  <si>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</si>
  <si>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</si>
  <si>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</si>
  <si>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</si>
  <si>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</si>
  <si>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</si>
  <si>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</si>
  <si>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</si>
  <si>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</si>
  <si>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</si>
  <si>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</si>
  <si>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</si>
  <si>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</si>
  <si>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</si>
  <si>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</si>
  <si>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</si>
  <si>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</si>
  <si>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</si>
  <si>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</si>
  <si>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</si>
  <si>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</si>
  <si>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</si>
  <si>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</si>
  <si>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</si>
  <si>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</si>
  <si>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</si>
  <si>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</si>
  <si>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</si>
  <si>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</si>
  <si>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</si>
  <si>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</si>
  <si>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</si>
  <si>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</si>
  <si>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</si>
  <si>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</si>
  <si>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</si>
  <si>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</si>
  <si>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</si>
  <si>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</si>
  <si>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</si>
  <si>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</si>
  <si>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</si>
  <si>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</si>
  <si>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</si>
  <si>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</si>
  <si>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</si>
  <si>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</si>
  <si>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</si>
  <si>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</si>
  <si>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</si>
  <si>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</si>
  <si>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</si>
  <si>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</si>
  <si>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</si>
  <si>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</si>
  <si>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</si>
  <si>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</si>
  <si>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</si>
  <si>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</si>
  <si>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</si>
  <si>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</si>
  <si>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</si>
  <si>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</si>
  <si>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</si>
  <si>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</si>
  <si>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</si>
  <si>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</si>
  <si>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</si>
  <si>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</si>
  <si>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</si>
  <si>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</si>
  <si>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</si>
  <si>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</si>
  <si>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</si>
  <si>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</si>
  <si>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</si>
  <si>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</si>
  <si>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</si>
  <si>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</si>
  <si>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</si>
  <si>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</si>
  <si>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</si>
  <si>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</si>
  <si>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</si>
  <si>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</si>
  <si>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</si>
  <si>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</si>
  <si>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</si>
  <si>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</si>
  <si>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</si>
  <si>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</si>
  <si>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</si>
  <si>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</si>
  <si>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</si>
  <si>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</si>
  <si>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</si>
  <si>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</si>
  <si>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</si>
  <si>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</si>
  <si>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</si>
  <si>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</si>
  <si>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</si>
  <si>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</si>
  <si>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</si>
  <si>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</si>
  <si>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</si>
  <si>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</si>
  <si>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</si>
  <si>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</si>
  <si>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</si>
  <si>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</si>
  <si>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</si>
  <si>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</si>
  <si>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</si>
  <si>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</si>
  <si>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</si>
  <si>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</si>
  <si>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</si>
  <si>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</si>
  <si>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</si>
  <si>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</si>
  <si>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</si>
  <si>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</si>
  <si>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</si>
  <si>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</si>
  <si>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</si>
  <si>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</si>
  <si>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</si>
  <si>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</si>
  <si>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</si>
  <si>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</si>
  <si>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</si>
  <si>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</si>
  <si>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</si>
  <si>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</si>
  <si>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</si>
  <si>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</si>
  <si>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</si>
  <si>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</si>
  <si>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</si>
  <si>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</si>
  <si>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</si>
  <si>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</si>
  <si>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</si>
  <si>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</si>
  <si>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</si>
  <si>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</si>
  <si>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</si>
  <si>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</si>
  <si>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</si>
  <si>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</si>
  <si>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</si>
  <si>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</si>
  <si>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</si>
  <si>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</si>
  <si>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</si>
  <si>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</si>
  <si>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</si>
  <si>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</si>
  <si>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</si>
  <si>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</si>
  <si>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</si>
  <si>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</si>
  <si>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</si>
  <si>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</si>
  <si>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</si>
  <si>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</si>
  <si>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</si>
  <si>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</si>
  <si>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</si>
  <si>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</si>
  <si>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</si>
  <si>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</si>
  <si>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</si>
  <si>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</si>
  <si>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</si>
  <si>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</si>
  <si>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</si>
  <si>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</si>
  <si>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</si>
  <si>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</si>
  <si>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</si>
  <si>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</si>
  <si>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</si>
  <si>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</si>
  <si>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</si>
  <si>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</si>
  <si>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</si>
  <si>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</si>
  <si>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</si>
  <si>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</si>
  <si>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</si>
  <si>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</si>
  <si>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</si>
  <si>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</si>
  <si>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</si>
  <si>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</si>
  <si>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</si>
  <si>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</si>
  <si>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</si>
  <si>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</si>
  <si>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</si>
  <si>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</si>
  <si>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</si>
  <si>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</si>
  <si>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</si>
  <si>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</si>
  <si>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</si>
  <si>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</si>
  <si>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</si>
  <si>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</si>
  <si>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</si>
  <si>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</si>
  <si>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</si>
  <si>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</si>
  <si>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</si>
  <si>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</si>
  <si>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</si>
  <si>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</si>
  <si>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</si>
  <si>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</si>
  <si>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</si>
  <si>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</si>
  <si>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</si>
  <si>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</si>
  <si>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</si>
  <si>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</si>
  <si>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</si>
  <si>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</si>
  <si>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</si>
  <si>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</si>
  <si>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</si>
  <si>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</si>
  <si>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</si>
  <si>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</si>
  <si>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</si>
  <si>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</si>
  <si>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</si>
  <si>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</si>
  <si>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</si>
  <si>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</si>
  <si>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</si>
  <si>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</si>
  <si>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</si>
  <si>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</si>
  <si>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</si>
  <si>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</si>
  <si>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</si>
  <si>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</si>
  <si>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</si>
  <si>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</si>
  <si>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</si>
  <si>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</si>
  <si>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</si>
  <si>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</si>
  <si>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</si>
  <si>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</si>
  <si>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</si>
  <si>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</si>
  <si>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</si>
  <si>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</si>
  <si>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</si>
  <si>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</si>
  <si>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</si>
  <si>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</si>
  <si>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</si>
  <si>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</si>
  <si>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</si>
  <si>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</si>
  <si>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</si>
  <si>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</si>
  <si>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</si>
  <si>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</si>
  <si>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</si>
  <si>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</si>
  <si>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</si>
  <si>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</si>
  <si>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</si>
  <si>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</si>
  <si>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</si>
  <si>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</si>
  <si>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</si>
  <si>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</si>
  <si>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</si>
  <si>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</si>
  <si>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</si>
  <si>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</si>
  <si>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</si>
  <si>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</si>
  <si>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</si>
  <si>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</si>
  <si>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</si>
  <si>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</si>
  <si>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</si>
  <si>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</si>
  <si>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</si>
  <si>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</si>
  <si>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</si>
  <si>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</si>
  <si>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</si>
  <si>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</si>
  <si>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</si>
  <si>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</si>
  <si>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</si>
  <si>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</si>
  <si>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</si>
  <si>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</si>
  <si>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</si>
  <si>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</si>
  <si>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</si>
  <si>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</si>
  <si>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</si>
  <si>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</si>
  <si>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</si>
  <si>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</si>
  <si>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</si>
  <si>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</si>
  <si>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</si>
  <si>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</si>
  <si>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</si>
  <si>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</si>
  <si>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</si>
  <si>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</si>
  <si>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</si>
  <si>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</si>
  <si>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</si>
  <si>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</si>
  <si>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</si>
  <si>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</si>
  <si>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</si>
  <si>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</si>
  <si>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</si>
  <si>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</si>
  <si>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</si>
  <si>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</si>
  <si>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</si>
  <si>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</si>
  <si>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</si>
  <si>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</si>
  <si>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</si>
  <si>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</si>
  <si>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</si>
  <si>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</si>
  <si>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</si>
  <si>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</si>
  <si>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</si>
  <si>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</si>
  <si>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</si>
  <si>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</si>
  <si>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</si>
  <si>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</si>
  <si>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</si>
  <si>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</si>
  <si>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</si>
  <si>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</si>
  <si>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</si>
  <si>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</si>
  <si>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</si>
  <si>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</si>
  <si>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</si>
  <si>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</si>
  <si>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</si>
  <si>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</si>
  <si>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</si>
  <si>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</si>
  <si>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</si>
  <si>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</si>
  <si>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</si>
  <si>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</si>
  <si>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</si>
  <si>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</si>
  <si>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</si>
  <si>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</si>
  <si>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</si>
  <si>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</si>
  <si>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</si>
  <si>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</si>
  <si>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</si>
  <si>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</si>
  <si>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</si>
  <si>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</si>
  <si>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</si>
  <si>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</si>
  <si>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</si>
  <si>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</si>
  <si>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</si>
  <si>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</si>
  <si>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</si>
  <si>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</si>
  <si>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</si>
  <si>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</si>
  <si>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</si>
  <si>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</si>
  <si>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</si>
  <si>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</si>
  <si>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</si>
  <si>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</si>
  <si>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</si>
  <si>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</si>
  <si>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</si>
  <si>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</si>
  <si>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</si>
  <si>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</si>
  <si>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</si>
  <si>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</si>
  <si>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</si>
  <si>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</si>
  <si>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</si>
  <si>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</si>
  <si>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</si>
  <si>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</si>
  <si>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</si>
  <si>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</si>
  <si>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</si>
  <si>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</si>
  <si>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</si>
  <si>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</si>
  <si>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</si>
  <si>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</si>
  <si>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</si>
  <si>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</si>
  <si>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</si>
  <si>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</si>
  <si>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</si>
  <si>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</si>
  <si>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</si>
  <si>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</si>
  <si>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</si>
  <si>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</si>
  <si>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</si>
  <si>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</si>
  <si>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</si>
  <si>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</si>
  <si>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</si>
  <si>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</si>
  <si>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</si>
  <si>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</si>
  <si>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</si>
  <si>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</si>
  <si>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</si>
  <si>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</si>
  <si>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</si>
  <si>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</si>
  <si>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</si>
  <si>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</si>
  <si>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</si>
  <si>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</si>
  <si>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</si>
  <si>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</si>
  <si>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</si>
  <si>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</si>
  <si>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</si>
  <si>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</si>
  <si>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</si>
  <si>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</si>
  <si>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</si>
  <si>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</si>
  <si>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</si>
  <si>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</si>
  <si>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</si>
  <si>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</si>
  <si>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</si>
  <si>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</si>
  <si>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</si>
  <si>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</si>
  <si>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</si>
  <si>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</si>
  <si>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</si>
  <si>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</si>
  <si>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</si>
  <si>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</si>
  <si>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</si>
  <si>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</si>
  <si>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</si>
  <si>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</si>
  <si>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</si>
  <si>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</si>
  <si>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</si>
  <si>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</si>
  <si>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</si>
  <si>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</si>
  <si>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</si>
  <si>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</si>
  <si>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</si>
  <si>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</si>
  <si>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</si>
  <si>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</si>
  <si>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</si>
  <si>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</si>
  <si>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</si>
  <si>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</si>
  <si>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</si>
  <si>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</si>
  <si>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</si>
  <si>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</si>
  <si>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</si>
  <si>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</si>
  <si>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</si>
  <si>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</si>
  <si>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</si>
  <si>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</si>
  <si>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</si>
  <si>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</si>
  <si>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</si>
  <si>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</si>
  <si>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</si>
  <si>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</si>
  <si>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</si>
  <si>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</si>
  <si>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</si>
  <si>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</si>
  <si>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</si>
  <si>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</si>
  <si>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</si>
  <si>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</si>
  <si>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</si>
  <si>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</si>
  <si>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</si>
  <si>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</si>
  <si>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</si>
  <si>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</si>
  <si>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</si>
  <si>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</si>
  <si>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</si>
  <si>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</si>
  <si>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</si>
  <si>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</si>
  <si>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</si>
  <si>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</si>
  <si>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</si>
  <si>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</si>
  <si>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</si>
  <si>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</si>
  <si>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</si>
  <si>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</si>
  <si>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</si>
  <si>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</si>
  <si>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</si>
  <si>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</si>
  <si>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</si>
  <si>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</si>
  <si>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</si>
  <si>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</si>
  <si>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</si>
  <si>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</si>
  <si>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</si>
  <si>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</si>
  <si>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</si>
  <si>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</si>
  <si>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</si>
  <si>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</si>
  <si>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</si>
  <si>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</si>
  <si>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</si>
  <si>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</si>
  <si>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</si>
  <si>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</si>
  <si>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</si>
  <si>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</si>
  <si>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</si>
  <si>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</si>
  <si>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</si>
  <si>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</si>
  <si>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</si>
  <si>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</si>
  <si>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</si>
  <si>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</si>
  <si>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</si>
  <si>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</si>
  <si>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</si>
  <si>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</si>
  <si>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</si>
  <si>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</si>
  <si>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</si>
  <si>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</si>
  <si>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</si>
  <si>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</si>
  <si>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</si>
  <si>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</si>
  <si>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</si>
  <si>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</si>
  <si>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</si>
  <si>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</si>
  <si>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</si>
  <si>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</si>
  <si>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</si>
  <si>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</si>
  <si>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</si>
  <si>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</si>
  <si>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</si>
  <si>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</si>
  <si>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</si>
  <si>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</si>
  <si>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</si>
  <si>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</si>
  <si>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</si>
  <si>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</si>
  <si>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</si>
  <si>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</si>
  <si>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</si>
  <si>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</si>
  <si>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</si>
  <si>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</si>
  <si>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</si>
  <si>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</si>
  <si>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</si>
  <si>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</si>
  <si>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</si>
  <si>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</si>
  <si>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</si>
  <si>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</si>
  <si>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</si>
  <si>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</si>
  <si>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</si>
  <si>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</si>
  <si>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</si>
  <si>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</si>
  <si>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</si>
  <si>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</si>
  <si>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</si>
  <si>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</si>
  <si>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</si>
  <si>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</si>
  <si>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</si>
  <si>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</si>
  <si>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</si>
  <si>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</si>
  <si>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</si>
  <si>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</si>
  <si>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</si>
  <si>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</si>
  <si>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</si>
  <si>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</si>
  <si>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</si>
  <si>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</si>
  <si>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</si>
  <si>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</si>
  <si>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</si>
  <si>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</si>
  <si>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</si>
  <si>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</si>
  <si>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</si>
  <si>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</si>
  <si>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</si>
  <si>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</si>
  <si>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</si>
  <si>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</si>
  <si>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</si>
  <si>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</si>
  <si>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</si>
  <si>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</si>
  <si>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</si>
  <si>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</si>
  <si>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</si>
  <si>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</si>
  <si>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</si>
  <si>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</si>
  <si>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</si>
  <si>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</si>
  <si>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</si>
  <si>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</si>
  <si>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</si>
  <si>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</si>
  <si>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</si>
  <si>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</si>
  <si>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</si>
  <si>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</si>
  <si>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</si>
  <si>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</si>
  <si>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</si>
  <si>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</si>
  <si>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</si>
  <si>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</si>
  <si>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</si>
  <si>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</si>
  <si>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</si>
  <si>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</si>
  <si>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</si>
  <si>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</si>
  <si>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</si>
  <si>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</si>
  <si>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</si>
  <si>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</si>
  <si>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</si>
  <si>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</si>
  <si>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</si>
  <si>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</si>
  <si>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</si>
  <si>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</si>
  <si>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</si>
  <si>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</si>
  <si>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</si>
  <si>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</si>
  <si>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</si>
  <si>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</si>
  <si>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</si>
  <si>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</si>
  <si>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</si>
  <si>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</si>
  <si>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</si>
  <si>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</si>
  <si>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</si>
  <si>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</si>
  <si>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</si>
  <si>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</si>
  <si>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</si>
  <si>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</si>
  <si>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</si>
  <si>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</si>
  <si>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</si>
  <si>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</si>
  <si>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</si>
  <si>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</si>
  <si>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</si>
  <si>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</si>
  <si>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</si>
  <si>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</si>
  <si>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</si>
  <si>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</si>
  <si>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</si>
  <si>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</si>
  <si>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</si>
  <si>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</si>
  <si>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</si>
  <si>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</si>
  <si>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</si>
  <si>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</si>
  <si>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</si>
  <si>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</si>
  <si>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</si>
  <si>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</si>
  <si>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</si>
  <si>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</si>
  <si>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</si>
  <si>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</si>
  <si>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</si>
  <si>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</si>
  <si>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</si>
  <si>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</si>
  <si>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</si>
  <si>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</si>
  <si>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</si>
  <si>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</si>
  <si>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</si>
  <si>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</si>
  <si>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</si>
  <si>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</si>
  <si>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</si>
  <si>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</si>
  <si>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</si>
  <si>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</si>
  <si>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</si>
  <si>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</si>
  <si>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</si>
  <si>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</si>
  <si>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</si>
  <si>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</si>
  <si>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</si>
  <si>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</si>
  <si>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</si>
  <si>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</si>
  <si>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</si>
  <si>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</si>
  <si>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</si>
  <si>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</si>
  <si>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</si>
  <si>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</si>
  <si>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</si>
  <si>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</si>
  <si>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</si>
  <si>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</si>
  <si>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</si>
  <si>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</si>
  <si>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</si>
  <si>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</si>
  <si>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</si>
  <si>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</si>
  <si>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</si>
  <si>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</si>
  <si>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</si>
  <si>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</si>
  <si>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</si>
  <si>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</si>
  <si>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</si>
  <si>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</si>
  <si>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</si>
  <si>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</si>
  <si>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</si>
  <si>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</si>
  <si>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</si>
  <si>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</si>
  <si>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</si>
  <si>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</si>
  <si>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</si>
  <si>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</si>
  <si>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</si>
  <si>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</si>
  <si>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</si>
  <si>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</si>
  <si>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</si>
  <si>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</si>
  <si>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</si>
  <si>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</si>
  <si>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</si>
  <si>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</si>
  <si>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</si>
  <si>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</si>
  <si>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</si>
  <si>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</si>
  <si>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</si>
  <si>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</si>
  <si>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</si>
  <si>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</si>
  <si>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</si>
  <si>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</si>
  <si>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</si>
  <si>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</si>
  <si>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</si>
  <si>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</si>
  <si>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</si>
  <si>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</si>
  <si>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</si>
  <si>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</si>
  <si>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</si>
  <si>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</si>
  <si>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</si>
  <si>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</si>
  <si>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</si>
  <si>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</si>
  <si>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</si>
  <si>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</si>
  <si>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</si>
  <si>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</si>
  <si>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</si>
  <si>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</si>
  <si>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</si>
  <si>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</si>
  <si>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</si>
  <si>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</si>
  <si>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</si>
  <si>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</si>
  <si>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</si>
  <si>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</si>
  <si>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</si>
  <si>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</si>
  <si>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</si>
  <si>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</si>
  <si>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</si>
  <si>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</si>
  <si>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</si>
  <si>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</si>
  <si>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</si>
  <si>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</si>
  <si>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</si>
  <si>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</si>
  <si>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</si>
  <si>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</si>
  <si>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</si>
  <si>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</si>
  <si>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</si>
  <si>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</si>
  <si>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</si>
  <si>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</si>
  <si>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</si>
  <si>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</si>
  <si>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</si>
  <si>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</si>
  <si>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</si>
  <si>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</si>
  <si>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</si>
  <si>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</si>
  <si>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</si>
  <si>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</si>
  <si>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</si>
  <si>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</si>
  <si>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</si>
  <si>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</si>
  <si>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</si>
  <si>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</si>
  <si>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</si>
  <si>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</si>
  <si>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</si>
  <si>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</si>
  <si>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</si>
  <si>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</si>
  <si>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</si>
  <si>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</si>
  <si>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</si>
  <si>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</si>
  <si>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</si>
  <si>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</si>
  <si>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</si>
  <si>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</si>
  <si>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</si>
  <si>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</si>
  <si>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</si>
  <si>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</si>
  <si>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</si>
  <si>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</si>
  <si>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</si>
  <si>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</si>
  <si>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</si>
  <si>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</si>
  <si>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</si>
  <si>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</si>
  <si>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</si>
  <si>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</si>
  <si>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</si>
  <si>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</si>
  <si>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</si>
  <si>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</si>
  <si>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</si>
  <si>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</si>
  <si>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</si>
  <si>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</si>
  <si>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</si>
  <si>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</si>
  <si>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</si>
  <si>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</si>
  <si>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</si>
  <si>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</si>
  <si>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</si>
  <si>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</si>
  <si>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</si>
  <si>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</si>
  <si>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</si>
  <si>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</si>
  <si>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</si>
  <si>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</si>
  <si>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</si>
  <si>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</si>
  <si>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</si>
  <si>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</si>
  <si>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</si>
  <si>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</si>
  <si>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</si>
  <si>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</si>
  <si>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</si>
  <si>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</si>
  <si>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</si>
  <si>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</si>
  <si>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</si>
  <si>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</si>
  <si>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</si>
  <si>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</si>
  <si>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</si>
  <si>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</si>
  <si>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</si>
  <si>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</si>
  <si>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</si>
  <si>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</si>
  <si>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</si>
  <si>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</si>
  <si>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</si>
  <si>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</si>
  <si>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</si>
  <si>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</si>
  <si>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</si>
  <si>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</si>
  <si>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</si>
  <si>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</si>
  <si>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</si>
  <si>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</si>
  <si>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</si>
  <si>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</si>
  <si>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</si>
  <si>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</si>
  <si>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</si>
  <si>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</si>
  <si>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</si>
  <si>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</si>
  <si>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</si>
  <si>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</si>
  <si>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</si>
  <si>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</si>
  <si>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</si>
  <si>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</si>
  <si>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</si>
  <si>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</si>
  <si>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</si>
  <si>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</si>
  <si>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</si>
  <si>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</si>
  <si>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</si>
  <si>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</si>
  <si>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</si>
  <si>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</si>
  <si>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</si>
  <si>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</si>
  <si>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</si>
  <si>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</si>
  <si>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</si>
  <si>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</si>
  <si>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</si>
  <si>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</si>
  <si>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</si>
  <si>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</si>
  <si>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</si>
  <si>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</si>
  <si>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</si>
  <si>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</si>
  <si>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</si>
  <si>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</si>
  <si>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</si>
  <si>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</si>
  <si>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</si>
  <si>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</si>
  <si>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</si>
  <si>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</si>
  <si>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</si>
  <si>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</si>
  <si>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</si>
  <si>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</si>
  <si>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</si>
  <si>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</si>
  <si>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</si>
  <si>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</si>
  <si>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</si>
  <si>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</si>
  <si>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</si>
  <si>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</si>
  <si>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</si>
  <si>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</si>
  <si>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</si>
  <si>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</si>
  <si>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</si>
  <si>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</si>
  <si>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</si>
  <si>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</si>
  <si>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</si>
  <si>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</si>
  <si>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</si>
  <si>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</si>
  <si>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</si>
  <si>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</si>
  <si>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</si>
  <si>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</si>
  <si>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</si>
  <si>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</si>
  <si>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</si>
  <si>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</si>
  <si>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</si>
  <si>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</si>
  <si>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</si>
  <si>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</si>
  <si>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</si>
  <si>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</si>
  <si>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</si>
  <si>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</si>
  <si>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</si>
  <si>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</si>
  <si>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</si>
  <si>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</si>
  <si>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</si>
  <si>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</si>
  <si>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</si>
  <si>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</si>
  <si>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</si>
  <si>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</si>
  <si>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</si>
  <si>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</si>
  <si>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</si>
  <si>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</si>
  <si>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</si>
  <si>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</si>
  <si>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</si>
  <si>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</si>
  <si>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</si>
  <si>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</si>
  <si>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</si>
  <si>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</si>
  <si>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</si>
  <si>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</si>
  <si>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</si>
  <si>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</si>
  <si>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</si>
  <si>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</si>
  <si>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</si>
  <si>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</si>
  <si>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</si>
  <si>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</si>
  <si>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</si>
  <si>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</si>
  <si>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</si>
  <si>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</si>
  <si>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</si>
  <si>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</si>
  <si>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</si>
  <si>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</si>
  <si>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</si>
  <si>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</si>
  <si>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</si>
  <si>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</si>
  <si>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</si>
  <si>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</si>
  <si>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</si>
  <si>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</si>
  <si>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</si>
  <si>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</si>
  <si>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</si>
  <si>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</si>
  <si>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</si>
  <si>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</si>
  <si>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</si>
  <si>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</si>
  <si>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</si>
  <si>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</si>
  <si>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</si>
  <si>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</si>
  <si>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</si>
  <si>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</si>
  <si>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</si>
  <si>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</si>
  <si>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</si>
  <si>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</si>
  <si>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</si>
  <si>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</si>
  <si>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</si>
  <si>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</si>
  <si>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</si>
  <si>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</si>
  <si>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</si>
  <si>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</si>
  <si>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</si>
  <si>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</si>
  <si>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</si>
  <si>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</si>
  <si>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</si>
  <si>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</si>
  <si>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</si>
  <si>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</si>
  <si>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</si>
  <si>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</si>
  <si>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</si>
  <si>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</si>
  <si>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</si>
  <si>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</si>
  <si>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</si>
  <si>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</si>
  <si>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</si>
  <si>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</si>
  <si>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</si>
  <si>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</si>
  <si>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</si>
  <si>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</si>
  <si>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</si>
  <si>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</si>
  <si>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</si>
  <si>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</si>
  <si>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</si>
  <si>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</si>
  <si>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</si>
  <si>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</si>
  <si>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</si>
  <si>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</si>
  <si>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</si>
  <si>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</si>
  <si>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</si>
  <si>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</si>
  <si>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</si>
  <si>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</si>
  <si>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</si>
  <si>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</si>
  <si>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</si>
  <si>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</si>
  <si>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</si>
  <si>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</si>
  <si>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</si>
  <si>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</si>
  <si>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</si>
  <si>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</si>
  <si>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</si>
  <si>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</si>
  <si>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</si>
  <si>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</si>
  <si>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</si>
  <si>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</si>
  <si>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</si>
  <si>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</si>
  <si>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</si>
  <si>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</si>
  <si>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</si>
  <si>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</si>
  <si>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</si>
  <si>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</si>
  <si>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</si>
  <si>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</si>
  <si>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</si>
  <si>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</si>
  <si>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</si>
  <si>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</si>
  <si>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</si>
  <si>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</si>
  <si>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</si>
  <si>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</si>
  <si>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</si>
  <si>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</si>
  <si>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</si>
  <si>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</si>
  <si>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</si>
  <si>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</si>
  <si>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</si>
  <si>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</si>
  <si>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</si>
  <si>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</si>
  <si>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</si>
  <si>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</si>
  <si>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</si>
  <si>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</si>
  <si>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</si>
  <si>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</si>
  <si>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</si>
  <si>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</si>
  <si>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</si>
  <si>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</si>
  <si>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</si>
  <si>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</si>
  <si>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</si>
  <si>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</si>
  <si>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</si>
  <si>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</si>
  <si>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</si>
  <si>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</si>
  <si>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</si>
  <si>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</si>
  <si>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</si>
  <si>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</si>
  <si>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</si>
  <si>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</si>
  <si>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</si>
  <si>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</si>
  <si>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</si>
  <si>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</si>
  <si>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</si>
  <si>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</si>
  <si>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</si>
  <si>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</si>
  <si>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</si>
  <si>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</si>
  <si>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</si>
  <si>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</si>
  <si>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</si>
  <si>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</si>
  <si>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</si>
  <si>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</si>
  <si>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</si>
  <si>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</si>
  <si>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</si>
  <si>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</si>
  <si>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</si>
  <si>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</si>
  <si>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</si>
  <si>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</si>
  <si>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</si>
  <si>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</si>
  <si>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</si>
  <si>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</si>
  <si>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</si>
  <si>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</si>
  <si>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</si>
  <si>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</si>
  <si>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</si>
  <si>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</si>
  <si>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</si>
  <si>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</si>
  <si>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</si>
  <si>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</si>
  <si>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</si>
  <si>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</si>
  <si>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</si>
  <si>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</si>
  <si>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</si>
  <si>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</si>
  <si>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</si>
  <si>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</si>
  <si>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</si>
  <si>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</si>
  <si>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</si>
  <si>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</si>
  <si>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</si>
  <si>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</si>
  <si>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</si>
  <si>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</si>
  <si>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</si>
  <si>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</si>
  <si>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</si>
  <si>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</si>
  <si>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</si>
  <si>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</si>
  <si>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</si>
  <si>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</si>
  <si>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</si>
  <si>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</si>
  <si>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</si>
  <si>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</si>
  <si>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</si>
  <si>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</si>
  <si>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</si>
  <si>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</si>
  <si>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</si>
  <si>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</si>
  <si>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</si>
  <si>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</si>
  <si>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</si>
  <si>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</si>
  <si>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</si>
  <si>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</si>
  <si>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</si>
  <si>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</si>
  <si>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</si>
  <si>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</si>
  <si>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</si>
  <si>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</si>
  <si>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</si>
  <si>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</si>
  <si>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</si>
  <si>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</si>
  <si>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</si>
  <si>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</si>
  <si>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</si>
  <si>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</si>
  <si>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</si>
  <si>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</si>
  <si>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</si>
  <si>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</si>
  <si>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</si>
  <si>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</si>
  <si>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</si>
  <si>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</si>
  <si>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</si>
  <si>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</si>
  <si>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</si>
  <si>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</si>
  <si>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</si>
  <si>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</si>
  <si>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</si>
  <si>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</si>
  <si>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</si>
  <si>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</si>
  <si>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</si>
  <si>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</si>
  <si>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</si>
  <si>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</si>
  <si>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</si>
  <si>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</si>
  <si>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</si>
  <si>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</si>
  <si>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</si>
  <si>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</si>
  <si>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</si>
  <si>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</si>
  <si>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</si>
  <si>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</si>
  <si>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</si>
  <si>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</si>
  <si>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</si>
  <si>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</si>
  <si>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</si>
  <si>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</si>
  <si>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</si>
  <si>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</si>
  <si>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</si>
  <si>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</si>
  <si>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</si>
  <si>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</si>
  <si>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</si>
  <si>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</si>
  <si>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</si>
  <si>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</si>
  <si>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</si>
  <si>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</si>
  <si>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</si>
  <si>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</si>
  <si>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</si>
  <si>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</si>
  <si>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</si>
  <si>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</si>
  <si>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</si>
  <si>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</si>
  <si>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</si>
  <si>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</si>
  <si>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</si>
  <si>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</si>
  <si>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</si>
  <si>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</si>
  <si>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</si>
  <si>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</si>
  <si>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</si>
  <si>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</si>
  <si>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</si>
  <si>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</si>
  <si>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</si>
  <si>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</si>
  <si>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</si>
  <si>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</si>
  <si>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</si>
  <si>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</si>
  <si>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</si>
  <si>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</si>
  <si>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</si>
  <si>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</si>
  <si>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</si>
  <si>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</si>
  <si>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</si>
  <si>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</si>
  <si>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</si>
  <si>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</si>
  <si>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</si>
  <si>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</si>
  <si>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</si>
  <si>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</si>
  <si>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</si>
  <si>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</si>
  <si>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</si>
  <si>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</si>
  <si>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</si>
  <si>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</si>
  <si>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</si>
  <si>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</si>
  <si>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</si>
  <si>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</si>
  <si>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</si>
  <si>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</si>
  <si>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</si>
  <si>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</si>
  <si>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</si>
  <si>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</si>
  <si>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</si>
  <si>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</si>
  <si>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</si>
  <si>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</si>
  <si>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</si>
  <si>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</si>
  <si>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</si>
  <si>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</si>
  <si>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</si>
  <si>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</si>
  <si>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</si>
  <si>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</si>
  <si>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</si>
  <si>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</si>
  <si>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</si>
  <si>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</si>
  <si>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</si>
  <si>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</si>
  <si>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</si>
  <si>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</si>
  <si>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</si>
  <si>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</si>
  <si>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</si>
  <si>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</si>
  <si>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</si>
  <si>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</si>
  <si>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</si>
  <si>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</si>
  <si>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</si>
  <si>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</si>
  <si>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</si>
  <si>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</si>
  <si>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</si>
  <si>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</si>
  <si>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</si>
  <si>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</si>
  <si>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</si>
  <si>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</si>
  <si>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</si>
  <si>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</si>
  <si>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</si>
  <si>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</si>
  <si>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</si>
  <si>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</si>
  <si>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</si>
  <si>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</si>
  <si>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</si>
  <si>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</si>
  <si>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</si>
  <si>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</si>
  <si>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</si>
  <si>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</si>
  <si>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</si>
  <si>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</si>
  <si>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</si>
  <si>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</si>
  <si>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</si>
  <si>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</si>
  <si>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</si>
  <si>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</si>
  <si>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</si>
  <si>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</si>
  <si>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</si>
  <si>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</si>
  <si>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</si>
  <si>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</si>
  <si>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</si>
  <si>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</si>
  <si>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</si>
  <si>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</si>
  <si>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</si>
  <si>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</si>
  <si>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</si>
  <si>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</si>
  <si>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</si>
  <si>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</si>
  <si>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</si>
  <si>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</si>
  <si>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</si>
  <si>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</si>
  <si>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</si>
  <si>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</si>
  <si>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</si>
  <si>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</si>
  <si>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</si>
  <si>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</si>
  <si>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</si>
  <si>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</si>
  <si>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</si>
  <si>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</si>
  <si>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</si>
  <si>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</si>
  <si>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</si>
  <si>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</si>
  <si>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</si>
  <si>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</si>
  <si>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</si>
  <si>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</si>
  <si>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</si>
  <si>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</si>
  <si>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</si>
  <si>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</si>
  <si>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</si>
  <si>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</si>
  <si>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</si>
  <si>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</si>
  <si>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</si>
  <si>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</si>
  <si>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</si>
  <si>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</si>
  <si>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</si>
  <si>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</si>
  <si>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</si>
  <si>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</si>
  <si>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</si>
  <si>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</si>
  <si>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</si>
  <si>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</si>
  <si>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</si>
  <si>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</si>
  <si>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</si>
  <si>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</si>
  <si>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</si>
  <si>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</si>
  <si>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</si>
  <si>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</si>
  <si>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</si>
  <si>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</si>
  <si>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</si>
  <si>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</si>
  <si>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</si>
  <si>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</si>
  <si>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</si>
  <si>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</si>
  <si>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</si>
  <si>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</si>
  <si>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</si>
  <si>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</si>
  <si>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</si>
  <si>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</si>
  <si>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</si>
  <si>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</si>
  <si>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</si>
  <si>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</si>
  <si>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</si>
  <si>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</si>
  <si>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</si>
  <si>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</si>
  <si>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</si>
  <si>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</si>
  <si>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</si>
  <si>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</si>
  <si>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</si>
  <si>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</si>
  <si>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</si>
  <si>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</si>
  <si>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</si>
  <si>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</si>
  <si>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</si>
  <si>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</si>
  <si>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</si>
  <si>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</si>
  <si>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</si>
  <si>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</si>
  <si>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</si>
  <si>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</si>
  <si>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</si>
  <si>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</si>
  <si>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</si>
  <si>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</si>
  <si>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</si>
  <si>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</si>
  <si>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</si>
  <si>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</si>
  <si>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</si>
  <si>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</si>
  <si>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</si>
  <si>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</si>
  <si>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</si>
  <si>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</si>
  <si>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</si>
  <si>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</si>
  <si>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</si>
  <si>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</si>
  <si>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</si>
  <si>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</si>
  <si>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</si>
  <si>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</si>
  <si>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</si>
  <si>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</si>
  <si>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</si>
  <si>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</si>
  <si>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</si>
  <si>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</si>
  <si>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</si>
  <si>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</si>
  <si>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</si>
  <si>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</si>
  <si>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</si>
  <si>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</si>
  <si>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</si>
  <si>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</si>
  <si>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</si>
  <si>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</si>
  <si>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</si>
  <si>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</si>
  <si>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</si>
  <si>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</si>
  <si>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</si>
  <si>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</si>
  <si>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</si>
  <si>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</si>
  <si>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</si>
  <si>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</si>
  <si>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</si>
  <si>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</si>
  <si>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</si>
  <si>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</si>
  <si>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</si>
  <si>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</si>
  <si>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</si>
  <si>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</si>
  <si>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</si>
  <si>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</si>
  <si>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</si>
  <si>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</si>
  <si>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</si>
  <si>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</si>
  <si>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</si>
  <si>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</si>
  <si>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</si>
  <si>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</si>
  <si>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</si>
  <si>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</si>
  <si>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</si>
  <si>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</si>
  <si>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</si>
  <si>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</si>
  <si>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</si>
  <si>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</si>
  <si>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</si>
  <si>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</si>
  <si>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</si>
  <si>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</si>
  <si>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</si>
  <si>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</si>
  <si>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</si>
  <si>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</si>
  <si>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</si>
  <si>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</si>
  <si>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</si>
  <si>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</si>
  <si>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</si>
  <si>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</si>
  <si>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</si>
  <si>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</si>
  <si>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</si>
  <si>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</si>
  <si>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</si>
  <si>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</si>
  <si>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</si>
  <si>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</si>
  <si>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</si>
  <si>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</si>
  <si>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</si>
  <si>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</si>
  <si>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</si>
  <si>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</si>
  <si>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</si>
  <si>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</si>
  <si>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</si>
  <si>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</si>
  <si>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</si>
  <si>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</si>
  <si>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</si>
  <si>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</si>
  <si>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</si>
  <si>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</si>
  <si>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</si>
  <si>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</si>
  <si>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</si>
  <si>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</si>
  <si>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</si>
  <si>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</si>
  <si>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</si>
  <si>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</si>
  <si>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</si>
  <si>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</si>
  <si>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</si>
  <si>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</si>
  <si>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</si>
  <si>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</si>
  <si>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</si>
  <si>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</si>
  <si>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</si>
  <si>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</si>
  <si>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</si>
  <si>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</si>
  <si>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</si>
  <si>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</si>
  <si>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</si>
  <si>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</si>
  <si>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</si>
  <si>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</si>
  <si>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</si>
  <si>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</si>
  <si>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</si>
  <si>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</si>
  <si>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</si>
  <si>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</si>
  <si>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</si>
  <si>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</si>
  <si>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</si>
  <si>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</si>
  <si>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</si>
  <si>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</si>
  <si>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</si>
  <si>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</si>
  <si>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</si>
  <si>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</si>
  <si>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</si>
  <si>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</si>
  <si>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</si>
  <si>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</si>
  <si>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</si>
  <si>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</si>
  <si>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</si>
  <si>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</si>
  <si>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</si>
  <si>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</si>
  <si>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</si>
  <si>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</si>
  <si>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</si>
  <si>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</si>
  <si>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</si>
  <si>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</si>
  <si>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</si>
  <si>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</si>
  <si>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</si>
  <si>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</si>
  <si>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</si>
  <si>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</si>
  <si>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</si>
  <si>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</si>
  <si>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</si>
  <si>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</si>
  <si>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</si>
  <si>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</si>
  <si>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</si>
  <si>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</si>
  <si>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</si>
  <si>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</si>
  <si>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</si>
  <si>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</si>
  <si>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</si>
  <si>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</si>
  <si>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</si>
  <si>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</si>
  <si>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</si>
  <si>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</si>
  <si>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</si>
  <si>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</si>
  <si>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</si>
  <si>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</si>
  <si>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</si>
  <si>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</si>
  <si>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</si>
  <si>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</si>
  <si>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</si>
  <si>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</si>
  <si>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</si>
  <si>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</si>
  <si>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</si>
  <si>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</si>
  <si>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</si>
  <si>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</si>
  <si>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</si>
  <si>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</si>
  <si>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</si>
  <si>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</si>
  <si>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</si>
  <si>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</si>
  <si>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</si>
  <si>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</si>
  <si>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</si>
  <si>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</si>
  <si>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</si>
  <si>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</si>
  <si>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</si>
  <si>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</si>
  <si>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</si>
  <si>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</si>
  <si>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</si>
  <si>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</si>
  <si>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</si>
  <si>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</si>
  <si>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</si>
  <si>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</si>
  <si>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</si>
  <si>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</si>
  <si>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</si>
  <si>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</si>
  <si>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</si>
  <si>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</si>
  <si>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</si>
  <si>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</si>
  <si>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</si>
  <si>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</si>
  <si>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</si>
  <si>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</si>
  <si>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</si>
  <si>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</si>
  <si>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</si>
  <si>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</si>
  <si>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</si>
  <si>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</si>
  <si>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</si>
  <si>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</si>
  <si>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</si>
  <si>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</si>
  <si>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</si>
  <si>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</si>
  <si>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</si>
  <si>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</si>
  <si>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</si>
  <si>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</si>
  <si>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</si>
  <si>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</si>
  <si>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</si>
  <si>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</si>
  <si>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</si>
  <si>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</si>
  <si>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</si>
  <si>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</si>
  <si>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</si>
  <si>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</si>
  <si>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</si>
  <si>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</si>
  <si>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</si>
  <si>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</si>
  <si>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</si>
  <si>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</si>
  <si>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</si>
  <si>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</si>
  <si>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</si>
  <si>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</si>
  <si>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</si>
  <si>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</si>
  <si>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</si>
  <si>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</si>
  <si>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</si>
  <si>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</si>
  <si>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</si>
  <si>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</si>
  <si>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</si>
  <si>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</si>
  <si>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</si>
  <si>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</si>
  <si>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</si>
  <si>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</si>
  <si>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</si>
  <si>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</si>
  <si>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</si>
  <si>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</si>
  <si>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</si>
  <si>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</si>
  <si>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</si>
  <si>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</si>
  <si>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</si>
  <si>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</si>
  <si>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</si>
  <si>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</si>
  <si>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</si>
  <si>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</si>
  <si>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</si>
  <si>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</si>
  <si>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</si>
  <si>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</si>
  <si>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</si>
  <si>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</si>
  <si>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</si>
  <si>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</si>
  <si>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</si>
  <si>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</si>
  <si>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</si>
  <si>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</si>
  <si>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</si>
  <si>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</si>
  <si>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</si>
  <si>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</si>
  <si>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</si>
  <si>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</si>
  <si>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</si>
  <si>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</si>
  <si>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</si>
  <si>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</si>
  <si>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</si>
  <si>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</si>
  <si>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</si>
  <si>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</si>
  <si>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</si>
  <si>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</si>
  <si>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</si>
  <si>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</si>
  <si>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</si>
  <si>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</si>
  <si>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</si>
  <si>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</si>
  <si>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</si>
  <si>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</si>
  <si>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</si>
  <si>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</si>
  <si>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</si>
  <si>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</si>
  <si>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</si>
  <si>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</si>
  <si>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</si>
  <si>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</si>
  <si>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</si>
  <si>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</si>
  <si>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</si>
  <si>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</si>
  <si>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</si>
  <si>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</si>
  <si>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</si>
  <si>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</si>
  <si>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</si>
  <si>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</si>
  <si>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</si>
  <si>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</si>
  <si>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</si>
  <si>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</si>
  <si>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</si>
  <si>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</si>
  <si>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</si>
  <si>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</si>
  <si>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</si>
  <si>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</si>
  <si>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</si>
  <si>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</si>
  <si>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</si>
  <si>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</si>
  <si>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</si>
  <si>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</si>
  <si>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</si>
  <si>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</si>
  <si>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</si>
  <si>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</si>
  <si>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</si>
  <si>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</si>
  <si>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</si>
  <si>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</si>
  <si>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</si>
  <si>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</si>
  <si>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</si>
  <si>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</si>
  <si>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</si>
  <si>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</si>
  <si>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</si>
  <si>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</si>
  <si>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</si>
  <si>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</si>
  <si>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</si>
  <si>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</si>
  <si>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</si>
  <si>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</si>
  <si>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</si>
  <si>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</si>
  <si>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</si>
  <si>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</si>
  <si>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</si>
  <si>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</si>
  <si>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</si>
  <si>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</si>
  <si>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</si>
  <si>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</si>
  <si>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</si>
  <si>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</si>
  <si>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</si>
  <si>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</si>
  <si>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</si>
  <si>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</si>
  <si>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</si>
  <si>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</si>
  <si>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</si>
  <si>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</si>
  <si>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</si>
  <si>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</si>
  <si>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</si>
  <si>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</si>
  <si>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</si>
  <si>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</si>
  <si>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</si>
  <si>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</si>
  <si>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</si>
  <si>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</si>
  <si>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</si>
  <si>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</si>
  <si>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</si>
  <si>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</si>
  <si>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</si>
  <si>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</si>
  <si>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</si>
  <si>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</si>
  <si>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</si>
  <si>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</si>
  <si>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</si>
  <si>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</si>
  <si>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</si>
  <si>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</si>
  <si>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</si>
  <si>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</si>
  <si>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</si>
  <si>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</si>
  <si>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</si>
  <si>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</si>
  <si>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</si>
  <si>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</si>
  <si>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</si>
  <si>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</si>
  <si>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</si>
  <si>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</si>
  <si>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</si>
  <si>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</si>
  <si>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</si>
  <si>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</si>
  <si>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</si>
  <si>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</si>
  <si>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</si>
  <si>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</si>
  <si>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</si>
  <si>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</si>
  <si>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</si>
  <si>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</si>
  <si>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</si>
  <si>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</si>
  <si>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</si>
  <si>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</si>
  <si>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</si>
  <si>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</si>
  <si>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</si>
  <si>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</si>
  <si>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</si>
  <si>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</si>
  <si>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</si>
  <si>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</si>
  <si>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</si>
  <si>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</si>
  <si>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</si>
  <si>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</si>
  <si>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</si>
  <si>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</si>
  <si>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</si>
  <si>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</si>
  <si>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</si>
  <si>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</si>
  <si>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</si>
  <si>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</si>
  <si>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</si>
  <si>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</si>
  <si>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</si>
  <si>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</si>
  <si>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</si>
  <si>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</si>
  <si>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</si>
  <si>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</si>
  <si>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</si>
  <si>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</si>
  <si>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</si>
  <si>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</si>
  <si>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</si>
  <si>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</si>
  <si>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</si>
  <si>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</si>
  <si>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</si>
  <si>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</si>
  <si>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</si>
  <si>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</si>
  <si>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</si>
  <si>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</si>
  <si>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</si>
  <si>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</si>
  <si>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</si>
  <si>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</si>
  <si>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</si>
  <si>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</si>
  <si>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</si>
  <si>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</si>
  <si>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</si>
  <si>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</si>
  <si>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</si>
  <si>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</si>
  <si>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</si>
  <si>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</si>
  <si>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</si>
  <si>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</si>
  <si>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</si>
  <si>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</si>
  <si>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</si>
  <si>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</si>
  <si>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</si>
  <si>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</si>
  <si>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</si>
  <si>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</si>
  <si>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</si>
  <si>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</si>
  <si>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</si>
  <si>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</si>
  <si>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</si>
  <si>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</si>
  <si>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</si>
  <si>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</si>
  <si>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</si>
  <si>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</si>
  <si>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</si>
  <si>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</si>
  <si>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</si>
  <si>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</si>
  <si>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</si>
  <si>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</si>
  <si>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</si>
  <si>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</si>
  <si>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</si>
  <si>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</si>
  <si>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</si>
  <si>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</si>
  <si>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</si>
  <si>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</si>
  <si>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</si>
  <si>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</si>
  <si>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</si>
  <si>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</si>
  <si>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</si>
  <si>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</si>
  <si>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</si>
  <si>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</si>
  <si>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</si>
  <si>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</si>
  <si>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</si>
  <si>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</si>
  <si>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</si>
  <si>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</si>
  <si>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</si>
  <si>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</si>
  <si>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</si>
  <si>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</si>
  <si>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</si>
  <si>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</si>
  <si>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</si>
  <si>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</si>
  <si>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</si>
  <si>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</si>
  <si>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</si>
  <si>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</si>
  <si>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</si>
  <si>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</si>
  <si>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</si>
  <si>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</si>
  <si>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</si>
  <si>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</si>
  <si>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</si>
  <si>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</si>
  <si>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</si>
  <si>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</si>
  <si>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</si>
  <si>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</si>
  <si>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</si>
  <si>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</si>
  <si>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</si>
  <si>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</si>
  <si>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</si>
  <si>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</si>
  <si>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</si>
  <si>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</si>
  <si>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</si>
  <si>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</si>
  <si>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</si>
  <si>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</si>
  <si>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</si>
  <si>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</si>
  <si>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</si>
  <si>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</si>
  <si>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</si>
  <si>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</si>
  <si>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</si>
  <si>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</si>
  <si>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</si>
  <si>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</si>
  <si>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</si>
  <si>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</si>
  <si>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</si>
  <si>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</si>
  <si>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</si>
  <si>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</si>
  <si>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</si>
  <si>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</si>
  <si>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</si>
  <si>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</si>
  <si>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</si>
  <si>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</si>
  <si>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</si>
  <si>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</si>
  <si>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</si>
  <si>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</si>
  <si>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</si>
  <si>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</si>
  <si>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</si>
  <si>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</si>
  <si>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</si>
  <si>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</si>
  <si>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</si>
  <si>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</si>
  <si>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</si>
  <si>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</si>
  <si>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</si>
  <si>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</si>
  <si>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</si>
  <si>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</si>
  <si>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</si>
  <si>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</si>
  <si>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</si>
  <si>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</si>
  <si>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</si>
  <si>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</si>
  <si>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</si>
  <si>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</si>
  <si>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</si>
  <si>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</si>
  <si>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</si>
  <si>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</si>
  <si>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</si>
  <si>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</si>
  <si>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</si>
  <si>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</si>
  <si>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</si>
  <si>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</si>
  <si>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</si>
  <si>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</si>
  <si>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</si>
  <si>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</si>
  <si>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</si>
  <si>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</si>
  <si>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</si>
  <si>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</si>
  <si>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</si>
  <si>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</si>
  <si>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</si>
  <si>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</si>
  <si>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</si>
  <si>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</si>
  <si>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</si>
  <si>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</si>
  <si>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</si>
  <si>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</si>
  <si>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</si>
  <si>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</si>
  <si>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</si>
  <si>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</si>
  <si>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</si>
  <si>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</si>
  <si>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</si>
  <si>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</si>
  <si>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</si>
  <si>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</si>
  <si>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</si>
  <si>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</si>
  <si>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</si>
  <si>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</si>
  <si>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</si>
  <si>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</si>
  <si>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</si>
  <si>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</si>
  <si>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</si>
  <si>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</si>
  <si>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</si>
  <si>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</si>
  <si>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</si>
  <si>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</si>
  <si>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</si>
  <si>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</si>
  <si>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</si>
  <si>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</si>
  <si>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</si>
  <si>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</si>
  <si>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</si>
  <si>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</si>
  <si>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</si>
  <si>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</si>
  <si>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</si>
  <si>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</si>
  <si>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</si>
  <si>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</si>
  <si>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</si>
  <si>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</si>
  <si>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</si>
  <si>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</si>
  <si>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</si>
  <si>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</si>
  <si>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</si>
  <si>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</si>
  <si>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</si>
  <si>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</si>
  <si>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</si>
  <si>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</si>
  <si>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</si>
  <si>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</si>
  <si>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</si>
  <si>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</si>
  <si>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</si>
  <si>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</si>
  <si>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</si>
  <si>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</si>
  <si>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</si>
  <si>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</si>
  <si>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</si>
  <si>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</si>
  <si>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</si>
  <si>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</si>
  <si>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</si>
  <si>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</si>
  <si>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</si>
  <si>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</si>
  <si>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</si>
  <si>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</si>
  <si>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</si>
  <si>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</si>
  <si>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</si>
  <si>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</si>
  <si>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</si>
  <si>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</si>
  <si>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</si>
  <si>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</si>
  <si>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</si>
  <si>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</si>
  <si>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</si>
  <si>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</si>
  <si>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</si>
  <si>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</si>
  <si>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</si>
  <si>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</si>
  <si>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</si>
  <si>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</si>
  <si>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</si>
  <si>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</si>
  <si>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</si>
  <si>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</si>
  <si>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</si>
  <si>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</si>
  <si>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</si>
  <si>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</si>
  <si>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</si>
  <si>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</si>
  <si>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</si>
  <si>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</si>
  <si>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</si>
  <si>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</si>
  <si>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</si>
  <si>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</si>
  <si>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</si>
  <si>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</si>
  <si>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</si>
  <si>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</si>
  <si>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</si>
  <si>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</si>
  <si>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</si>
  <si>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</si>
  <si>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</si>
  <si>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</si>
  <si>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</si>
  <si>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</si>
  <si>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</si>
  <si>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</si>
  <si>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</si>
  <si>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</si>
  <si>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</si>
  <si>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</si>
  <si>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</si>
  <si>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</si>
  <si>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</si>
  <si>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</si>
  <si>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</si>
  <si>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</si>
  <si>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</si>
  <si>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</si>
  <si>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</si>
  <si>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</si>
  <si>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</si>
  <si>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</si>
  <si>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</si>
  <si>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</si>
  <si>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</si>
  <si>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</si>
  <si>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</si>
  <si>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</si>
  <si>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</si>
  <si>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</si>
  <si>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</si>
  <si>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</si>
  <si>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</si>
  <si>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</si>
  <si>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</si>
  <si>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</si>
  <si>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</si>
  <si>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</si>
  <si>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</si>
  <si>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</si>
  <si>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</si>
  <si>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</si>
  <si>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</si>
  <si>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</si>
  <si>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</si>
  <si>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</si>
  <si>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</si>
  <si>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</si>
  <si>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</si>
  <si>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</si>
  <si>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</si>
  <si>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</si>
  <si>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</si>
  <si>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</si>
  <si>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</si>
  <si>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</si>
  <si>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</si>
  <si>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</si>
  <si>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</si>
  <si>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</si>
  <si>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</si>
  <si>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</si>
  <si>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</si>
  <si>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</si>
  <si>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</si>
  <si>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</si>
  <si>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</si>
  <si>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</si>
  <si>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</si>
  <si>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</si>
  <si>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</si>
  <si>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</si>
  <si>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</si>
  <si>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</si>
  <si>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</si>
  <si>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</si>
  <si>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</si>
  <si>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</si>
  <si>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</si>
  <si>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</si>
  <si>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</si>
  <si>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</si>
  <si>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</si>
  <si>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</si>
  <si>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</si>
  <si>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</si>
  <si>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</si>
  <si>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</si>
  <si>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</si>
  <si>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</si>
  <si>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</si>
  <si>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</si>
  <si>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</si>
  <si>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</si>
  <si>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</si>
  <si>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</si>
  <si>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</si>
  <si>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</si>
  <si>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</si>
  <si>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</si>
  <si>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</si>
  <si>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</si>
  <si>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</si>
  <si>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</si>
  <si>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</si>
  <si>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</si>
  <si>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</si>
  <si>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</si>
  <si>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</si>
  <si>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</si>
  <si>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</si>
  <si>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</si>
  <si>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</si>
  <si>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</si>
  <si>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</si>
  <si>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</si>
  <si>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</si>
  <si>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</si>
  <si>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</si>
  <si>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</si>
  <si>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</si>
  <si>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</si>
  <si>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</si>
  <si>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</si>
  <si>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</si>
  <si>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</si>
  <si>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</si>
  <si>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</si>
  <si>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</si>
  <si>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</si>
  <si>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</si>
  <si>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</si>
  <si>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</si>
  <si>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</si>
  <si>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</si>
  <si>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</si>
  <si>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</si>
  <si>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</si>
  <si>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</si>
  <si>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</si>
  <si>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</si>
  <si>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</si>
  <si>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</si>
  <si>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</si>
  <si>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</si>
  <si>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</si>
  <si>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</si>
  <si>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</si>
  <si>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</si>
  <si>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</si>
  <si>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</si>
  <si>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</si>
  <si>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</si>
  <si>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</si>
  <si>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</si>
  <si>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</si>
  <si>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</si>
  <si>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</si>
  <si>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</si>
  <si>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</si>
  <si>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</si>
  <si>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</si>
  <si>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</si>
  <si>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</si>
  <si>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</si>
  <si>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</si>
  <si>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</si>
  <si>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</si>
  <si>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</si>
  <si>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</si>
  <si>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</si>
  <si>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</si>
  <si>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</si>
  <si>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</si>
  <si>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</si>
  <si>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</si>
  <si>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</si>
  <si>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</si>
  <si>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</si>
  <si>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</si>
  <si>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</si>
  <si>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</si>
  <si>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</si>
  <si>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</si>
  <si>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</si>
  <si>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</si>
  <si>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</si>
  <si>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</si>
  <si>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</si>
  <si>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</si>
  <si>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</si>
  <si>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</si>
  <si>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</si>
  <si>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</si>
  <si>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</si>
  <si>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</si>
  <si>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</si>
  <si>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</si>
  <si>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</si>
  <si>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</si>
  <si>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</si>
  <si>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</si>
  <si>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</si>
  <si>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</si>
  <si>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</si>
  <si>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</si>
  <si>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</si>
  <si>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</si>
  <si>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</si>
  <si>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</si>
  <si>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</si>
  <si>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</si>
  <si>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</si>
  <si>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</si>
  <si>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</si>
  <si>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</si>
  <si>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</si>
  <si>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</si>
  <si>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</si>
  <si>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</si>
  <si>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</si>
  <si>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</si>
  <si>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</si>
  <si>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</si>
  <si>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</si>
  <si>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</si>
  <si>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</si>
  <si>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</si>
  <si>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</si>
  <si>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</si>
  <si>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</si>
  <si>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</si>
  <si>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</si>
  <si>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</si>
  <si>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</si>
  <si>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</si>
  <si>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</si>
  <si>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</si>
  <si>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</si>
  <si>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</si>
  <si>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</si>
  <si>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</si>
  <si>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</si>
  <si>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</si>
  <si>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</si>
  <si>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</si>
  <si>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</si>
  <si>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</si>
  <si>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</si>
  <si>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</si>
  <si>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</si>
  <si>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</si>
  <si>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</si>
  <si>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</si>
  <si>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</si>
  <si>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</si>
  <si>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</si>
  <si>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</si>
  <si>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</si>
  <si>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</si>
  <si>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</si>
  <si>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</si>
  <si>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</si>
  <si>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</si>
  <si>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</si>
  <si>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</si>
  <si>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</si>
  <si>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</si>
  <si>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</si>
  <si>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</si>
  <si>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</si>
  <si>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</si>
  <si>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</si>
  <si>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</si>
  <si>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</si>
  <si>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</si>
  <si>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</si>
  <si>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</si>
  <si>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</si>
  <si>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</si>
  <si>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</si>
  <si>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</si>
  <si>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</si>
  <si>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</si>
  <si>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</si>
  <si>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</si>
  <si>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</si>
  <si>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</si>
  <si>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</si>
  <si>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</si>
  <si>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</si>
  <si>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</si>
  <si>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</si>
  <si>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</si>
  <si>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</si>
  <si>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</si>
  <si>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</si>
  <si>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</si>
  <si>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</si>
  <si>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</si>
  <si>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</si>
  <si>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</si>
  <si>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</si>
  <si>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</si>
  <si>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</si>
  <si>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</si>
  <si>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</si>
  <si>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</si>
  <si>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</si>
  <si>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</si>
  <si>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</si>
  <si>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</si>
  <si>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</si>
  <si>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</si>
  <si>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</si>
  <si>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</si>
  <si>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</si>
  <si>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</si>
  <si>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</si>
  <si>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</si>
  <si>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</si>
  <si>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</si>
  <si>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</si>
  <si>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</si>
  <si>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</si>
  <si>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</si>
  <si>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</si>
  <si>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</si>
  <si>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</si>
  <si>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</si>
  <si>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</si>
  <si>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</si>
  <si>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</si>
  <si>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</si>
  <si>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</si>
  <si>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</si>
  <si>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</si>
  <si>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</si>
  <si>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</si>
  <si>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</si>
  <si>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</si>
  <si>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</si>
  <si>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</si>
  <si>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</si>
  <si>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</si>
  <si>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</si>
  <si>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</si>
  <si>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</si>
  <si>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</si>
  <si>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</si>
  <si>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</si>
  <si>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</si>
  <si>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</si>
  <si>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</si>
  <si>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</si>
  <si>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</si>
  <si>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</si>
  <si>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</si>
  <si>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</si>
  <si>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</si>
  <si>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</si>
  <si>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</si>
  <si>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</si>
  <si>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</si>
  <si>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</si>
  <si>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</si>
  <si>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</si>
  <si>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</si>
  <si>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</si>
  <si>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</si>
  <si>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</si>
  <si>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</si>
  <si>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</si>
  <si>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</si>
  <si>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</si>
  <si>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</si>
  <si>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</si>
  <si>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</si>
  <si>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</si>
  <si>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</si>
  <si>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</si>
  <si>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</si>
  <si>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</si>
  <si>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</si>
  <si>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</si>
  <si>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</si>
  <si>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</si>
  <si>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</si>
  <si>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</si>
  <si>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</si>
  <si>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</si>
  <si>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</si>
  <si>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</si>
  <si>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</si>
  <si>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</si>
  <si>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</si>
  <si>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</si>
  <si>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</si>
  <si>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</si>
  <si>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</si>
  <si>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</si>
  <si>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</si>
  <si>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</si>
  <si>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</si>
  <si>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</si>
  <si>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</si>
  <si>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</si>
  <si>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</si>
  <si>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</si>
  <si>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</si>
  <si>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</si>
  <si>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</si>
  <si>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</si>
  <si>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</si>
  <si>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</si>
  <si>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</si>
  <si>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</si>
  <si>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</si>
  <si>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</si>
  <si>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</si>
  <si>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</si>
  <si>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</si>
  <si>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</si>
  <si>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</si>
  <si>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</si>
  <si>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</si>
  <si>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</si>
  <si>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</si>
  <si>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</si>
  <si>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</si>
  <si>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</si>
  <si>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</si>
  <si>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</si>
  <si>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</si>
  <si>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</si>
  <si>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</si>
  <si>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</si>
  <si>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</si>
  <si>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</si>
  <si>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</si>
  <si>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</si>
  <si>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</si>
  <si>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</si>
  <si>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</si>
  <si>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</si>
  <si>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</si>
  <si>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</si>
  <si>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</si>
  <si>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</si>
  <si>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</si>
  <si>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</si>
  <si>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</si>
  <si>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</si>
  <si>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</si>
  <si>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</si>
  <si>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</si>
  <si>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</si>
  <si>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</si>
  <si>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</si>
  <si>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</si>
  <si>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</si>
  <si>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</si>
  <si>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</si>
  <si>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</si>
  <si>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</si>
  <si>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</si>
  <si>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</si>
  <si>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</si>
  <si>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</si>
  <si>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</si>
  <si>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</si>
  <si>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</si>
  <si>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</si>
  <si>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</si>
  <si>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</si>
  <si>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</si>
  <si>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</si>
  <si>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</si>
  <si>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</si>
  <si>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</si>
  <si>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</si>
  <si>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</si>
  <si>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</si>
  <si>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</si>
  <si>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</si>
  <si>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</si>
  <si>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</si>
  <si>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</si>
  <si>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</si>
  <si>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</si>
  <si>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</si>
  <si>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</si>
  <si>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</si>
  <si>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</si>
  <si>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</si>
  <si>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</si>
  <si>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</si>
  <si>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</si>
  <si>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</si>
  <si>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</si>
  <si>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</si>
  <si>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</si>
  <si>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</si>
  <si>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</si>
  <si>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</si>
  <si>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</si>
  <si>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</si>
  <si>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</si>
  <si>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</si>
  <si>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</si>
  <si>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</si>
  <si>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</si>
  <si>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</si>
  <si>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</si>
  <si>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</si>
  <si>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</si>
  <si>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</si>
  <si>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</si>
  <si>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</si>
  <si>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</si>
  <si>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</si>
  <si>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</si>
  <si>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</si>
  <si>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</si>
  <si>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</si>
  <si>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</si>
  <si>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</si>
  <si>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</si>
  <si>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</si>
  <si>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</si>
  <si>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</si>
  <si>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</si>
  <si>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</si>
  <si>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</si>
  <si>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</si>
  <si>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</si>
  <si>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</si>
  <si>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</si>
  <si>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</si>
  <si>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</si>
  <si>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</si>
  <si>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</si>
  <si>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</si>
  <si>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</si>
  <si>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</si>
  <si>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</si>
  <si>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</si>
  <si>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</si>
  <si>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</si>
  <si>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</si>
  <si>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</si>
  <si>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</si>
  <si>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</si>
  <si>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</si>
  <si>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</si>
  <si>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</si>
  <si>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</si>
  <si>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</si>
  <si>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</si>
  <si>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</si>
  <si>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</si>
  <si>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</si>
  <si>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</si>
  <si>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</si>
  <si>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</si>
  <si>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</si>
  <si>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</si>
  <si>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</si>
  <si>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</si>
  <si>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</si>
  <si>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</si>
  <si>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</si>
  <si>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</si>
  <si>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</si>
  <si>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</si>
  <si>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</si>
  <si>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</si>
  <si>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</si>
  <si>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</si>
  <si>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</si>
  <si>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</si>
  <si>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</si>
  <si>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</si>
  <si>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</si>
  <si>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</si>
  <si>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</si>
  <si>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</si>
  <si>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</si>
  <si>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</si>
  <si>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</si>
  <si>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</si>
  <si>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</si>
  <si>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</si>
  <si>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</si>
  <si>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</si>
  <si>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</si>
  <si>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</si>
  <si>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</si>
  <si>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</si>
  <si>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</si>
  <si>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</si>
  <si>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</si>
  <si>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</si>
  <si>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</si>
  <si>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</si>
  <si>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</si>
  <si>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</si>
  <si>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</si>
  <si>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</si>
  <si>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</si>
  <si>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</si>
  <si>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</si>
  <si>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</si>
  <si>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</si>
  <si>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</si>
  <si>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</si>
  <si>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</si>
  <si>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</si>
  <si>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</si>
  <si>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</si>
  <si>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</si>
  <si>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</si>
  <si>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</si>
  <si>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</si>
  <si>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</si>
  <si>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</si>
  <si>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</si>
  <si>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</si>
  <si>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</si>
  <si>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</si>
  <si>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</si>
  <si>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</si>
  <si>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</si>
  <si>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</si>
  <si>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</si>
  <si>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</si>
  <si>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</si>
  <si>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</si>
  <si>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</si>
  <si>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</si>
  <si>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</si>
  <si>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</si>
  <si>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</si>
  <si>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</si>
  <si>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</si>
  <si>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</si>
  <si>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</si>
  <si>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</si>
  <si>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</si>
  <si>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</si>
  <si>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</si>
  <si>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</si>
  <si>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</si>
  <si>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</si>
  <si>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</si>
  <si>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</si>
  <si>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</si>
  <si>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</si>
  <si>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</si>
  <si>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</si>
  <si>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</si>
  <si>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</si>
  <si>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</si>
  <si>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</si>
  <si>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</si>
  <si>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</si>
  <si>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</si>
  <si>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</si>
  <si>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</si>
  <si>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</si>
  <si>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</si>
  <si>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</si>
  <si>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</si>
  <si>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</si>
  <si>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</si>
  <si>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</si>
  <si>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</si>
  <si>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</si>
  <si>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</si>
  <si>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</si>
  <si>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</si>
  <si>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</si>
  <si>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</si>
  <si>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</si>
  <si>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</si>
  <si>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</si>
  <si>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</si>
  <si>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</si>
  <si>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</si>
  <si>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</si>
  <si>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</si>
  <si>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</si>
  <si>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</si>
  <si>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</si>
  <si>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</si>
  <si>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</si>
  <si>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</si>
  <si>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</si>
  <si>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</si>
  <si>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</si>
  <si>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</si>
  <si>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</si>
  <si>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</si>
  <si>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</si>
  <si>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</si>
  <si>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</si>
  <si>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</si>
  <si>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</si>
  <si>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</si>
  <si>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</si>
  <si>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</si>
  <si>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</si>
  <si>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</si>
  <si>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</si>
  <si>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</si>
  <si>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</si>
  <si>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</si>
  <si>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</si>
  <si>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</si>
  <si>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</si>
  <si>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</si>
  <si>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</si>
  <si>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</si>
  <si>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</si>
  <si>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</si>
  <si>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</si>
  <si>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</si>
  <si>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</si>
  <si>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</si>
  <si>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</si>
  <si>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</si>
  <si>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</si>
  <si>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</si>
  <si>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</si>
  <si>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</si>
  <si>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</si>
  <si>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</si>
  <si>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</si>
  <si>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</si>
  <si>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</si>
  <si>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</si>
  <si>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</si>
  <si>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</si>
  <si>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</si>
  <si>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</si>
  <si>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</si>
  <si>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</si>
  <si>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</si>
  <si>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</si>
  <si>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</si>
  <si>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</si>
  <si>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</si>
  <si>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</si>
  <si>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</si>
  <si>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</si>
  <si>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</si>
  <si>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</si>
  <si>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</si>
  <si>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</si>
  <si>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</si>
  <si>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</si>
  <si>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</si>
  <si>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</si>
  <si>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</si>
  <si>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</si>
  <si>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</si>
  <si>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</si>
  <si>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</si>
  <si>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</si>
  <si>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</si>
  <si>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</si>
  <si>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</si>
  <si>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</si>
  <si>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</si>
  <si>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</si>
  <si>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</si>
  <si>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</si>
  <si>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</si>
  <si>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</si>
  <si>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</si>
  <si>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</si>
  <si>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</si>
  <si>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</si>
  <si>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</si>
  <si>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</si>
  <si>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</si>
  <si>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</si>
  <si>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</si>
  <si>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</si>
  <si>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</si>
  <si>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</si>
  <si>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</si>
  <si>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</si>
  <si>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</si>
  <si>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</si>
  <si>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</si>
  <si>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</si>
  <si>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</si>
  <si>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</si>
  <si>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</si>
  <si>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</si>
  <si>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</si>
  <si>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</si>
  <si>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</si>
  <si>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</si>
  <si>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</si>
  <si>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</si>
  <si>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</si>
  <si>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</si>
  <si>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</si>
  <si>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</si>
  <si>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</si>
  <si>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</si>
  <si>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</si>
  <si>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</si>
  <si>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</si>
  <si>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</si>
  <si>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</si>
  <si>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</si>
  <si>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</si>
  <si>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</si>
  <si>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</si>
  <si>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</si>
  <si>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</si>
  <si>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</si>
  <si>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</si>
  <si>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</si>
  <si>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</si>
  <si>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</si>
  <si>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</si>
  <si>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</si>
  <si>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</si>
  <si>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</si>
  <si>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</si>
  <si>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</si>
  <si>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</si>
  <si>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</si>
  <si>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</si>
  <si>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</si>
  <si>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</si>
  <si>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</si>
  <si>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</si>
  <si>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</si>
  <si>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</si>
  <si>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</si>
  <si>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</si>
  <si>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</si>
  <si>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</si>
  <si>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</si>
  <si>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</si>
  <si>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</si>
  <si>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</si>
  <si>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</si>
  <si>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</si>
  <si>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</si>
  <si>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</si>
  <si>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</si>
  <si>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</si>
  <si>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</si>
  <si>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</si>
  <si>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</si>
  <si>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</si>
  <si>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</si>
  <si>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</si>
  <si>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</si>
  <si>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</si>
  <si>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</si>
  <si>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</si>
  <si>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</si>
  <si>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</si>
  <si>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</si>
  <si>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</si>
  <si>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</si>
  <si>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</si>
  <si>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</si>
  <si>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</si>
  <si>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</si>
  <si>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</si>
  <si>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</si>
  <si>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</si>
  <si>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</si>
  <si>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</si>
  <si>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</si>
  <si>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</si>
  <si>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</si>
  <si>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</si>
  <si>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</si>
  <si>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</si>
  <si>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</si>
  <si>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</si>
  <si>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</si>
  <si>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</si>
  <si>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</si>
  <si>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</si>
  <si>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</si>
  <si>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</si>
  <si>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</si>
  <si>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</si>
  <si>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</si>
  <si>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</si>
  <si>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</si>
  <si>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</si>
  <si>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</si>
  <si>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</si>
  <si>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</si>
  <si>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</si>
  <si>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</si>
  <si>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</si>
  <si>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</si>
  <si>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</si>
  <si>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</si>
  <si>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</si>
  <si>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</si>
  <si>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</si>
  <si>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</si>
  <si>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</si>
  <si>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</si>
  <si>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</si>
  <si>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</si>
  <si>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</si>
  <si>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</si>
  <si>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</si>
  <si>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</si>
  <si>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</si>
  <si>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</si>
  <si>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</si>
  <si>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</si>
  <si>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</si>
  <si>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</si>
  <si>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</si>
  <si>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</si>
  <si>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</si>
  <si>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</si>
  <si>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</si>
  <si>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</si>
  <si>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</si>
  <si>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</si>
  <si>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</si>
  <si>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</si>
  <si>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</si>
  <si>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</si>
  <si>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</si>
  <si>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</si>
  <si>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</si>
  <si>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</si>
  <si>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</si>
  <si>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</si>
  <si>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</si>
  <si>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</si>
  <si>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</si>
  <si>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</si>
  <si>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</si>
  <si>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</si>
  <si>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</si>
  <si>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</si>
  <si>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</si>
  <si>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</si>
  <si>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</si>
  <si>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</si>
  <si>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</si>
  <si>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</si>
  <si>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</si>
  <si>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</si>
  <si>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</si>
  <si>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</si>
  <si>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</si>
  <si>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</si>
  <si>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</si>
  <si>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</si>
  <si>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</si>
  <si>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</si>
  <si>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</si>
  <si>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</si>
  <si>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</si>
  <si>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</si>
  <si>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</si>
  <si>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</si>
  <si>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</si>
  <si>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</si>
  <si>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</si>
  <si>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</si>
  <si>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</si>
  <si>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</si>
  <si>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</si>
  <si>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</si>
  <si>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</si>
  <si>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</si>
  <si>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</si>
  <si>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</si>
  <si>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</si>
  <si>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</si>
  <si>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</si>
  <si>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</si>
  <si>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</si>
  <si>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</si>
  <si>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</si>
  <si>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</si>
  <si>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</si>
  <si>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</si>
  <si>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</si>
  <si>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</si>
  <si>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</si>
  <si>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</si>
  <si>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</si>
  <si>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</si>
  <si>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</si>
  <si>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</si>
  <si>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</si>
  <si>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</si>
  <si>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</si>
  <si>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</si>
  <si>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</si>
  <si>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</si>
  <si>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</si>
  <si>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</si>
  <si>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</si>
  <si>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</si>
  <si>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</si>
  <si>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</si>
  <si>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</si>
  <si>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</si>
  <si>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</si>
  <si>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</si>
  <si>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</si>
  <si>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</si>
  <si>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</si>
  <si>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</si>
  <si>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</si>
  <si>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</si>
  <si>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</si>
  <si>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</si>
  <si>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</si>
  <si>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</si>
  <si>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</si>
  <si>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</si>
  <si>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</si>
  <si>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</si>
  <si>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</si>
  <si>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</si>
  <si>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</si>
  <si>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</si>
  <si>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</si>
  <si>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</si>
  <si>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</si>
  <si>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</si>
  <si>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</si>
  <si>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</si>
  <si>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</si>
  <si>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</si>
  <si>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</si>
  <si>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</si>
  <si>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</si>
  <si>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</si>
  <si>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</si>
  <si>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</si>
  <si>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</si>
  <si>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</si>
  <si>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</si>
  <si>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</si>
  <si>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</si>
  <si>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</si>
  <si>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</si>
  <si>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</si>
  <si>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</si>
  <si>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</si>
  <si>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</si>
  <si>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</si>
  <si>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</si>
  <si>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</si>
  <si>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</si>
  <si>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</si>
  <si>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</si>
  <si>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</si>
  <si>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</si>
  <si>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</si>
  <si>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</si>
  <si>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</si>
  <si>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</si>
  <si>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</si>
  <si>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</si>
  <si>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</si>
  <si>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</si>
  <si>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</si>
  <si>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</si>
  <si>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</si>
  <si>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</si>
  <si>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</si>
  <si>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</si>
  <si>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</si>
  <si>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</si>
  <si>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</si>
  <si>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</si>
  <si>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</si>
  <si>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</si>
  <si>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</si>
  <si>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</si>
  <si>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</si>
  <si>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</si>
  <si>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</si>
  <si>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</si>
  <si>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</si>
  <si>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</si>
  <si>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</si>
  <si>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</si>
  <si>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</si>
  <si>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</si>
  <si>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</si>
  <si>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</si>
  <si>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</si>
  <si>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</si>
  <si>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</si>
  <si>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</si>
  <si>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</si>
  <si>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</si>
  <si>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</si>
  <si>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</si>
  <si>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</si>
  <si>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</si>
  <si>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</si>
  <si>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</si>
  <si>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</si>
  <si>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</si>
  <si>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</si>
  <si>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</si>
  <si>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</si>
  <si>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</si>
  <si>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</si>
  <si>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</si>
  <si>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</si>
  <si>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</si>
  <si>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</si>
  <si>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</si>
  <si>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</si>
  <si>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</si>
  <si>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</si>
  <si>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</si>
  <si>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</si>
  <si>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</si>
  <si>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</si>
  <si>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</si>
  <si>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</si>
  <si>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</si>
  <si>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</si>
  <si>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</si>
  <si>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</si>
  <si>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</si>
  <si>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</si>
  <si>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</si>
  <si>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</si>
  <si>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</si>
  <si>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</si>
  <si>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</si>
  <si>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</si>
  <si>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</si>
  <si>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</si>
  <si>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</si>
  <si>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</si>
  <si>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</si>
  <si>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</si>
  <si>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</si>
  <si>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</si>
  <si>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</si>
  <si>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</si>
  <si>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</si>
  <si>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</si>
  <si>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</si>
  <si>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</si>
  <si>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</si>
  <si>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</si>
  <si>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</si>
  <si>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</si>
  <si>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</si>
  <si>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</si>
  <si>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</si>
  <si>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</si>
  <si>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</si>
  <si>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</si>
  <si>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</si>
  <si>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</si>
  <si>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</si>
  <si>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</si>
  <si>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</si>
  <si>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</si>
  <si>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</si>
  <si>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</si>
  <si>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</si>
  <si>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</si>
  <si>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</si>
  <si>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</si>
  <si>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</si>
  <si>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</si>
  <si>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</si>
  <si>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</si>
  <si>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</si>
  <si>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</si>
  <si>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</si>
  <si>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</si>
  <si>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</si>
  <si>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</si>
  <si>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</si>
  <si>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</si>
  <si>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</si>
  <si>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</si>
  <si>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</si>
  <si>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</si>
  <si>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</si>
  <si>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</si>
  <si>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</si>
  <si>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</si>
  <si>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</si>
  <si>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</si>
  <si>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</si>
  <si>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</si>
  <si>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</si>
  <si>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</si>
  <si>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</si>
  <si>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</si>
  <si>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</si>
  <si>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</si>
  <si>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</si>
  <si>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</si>
  <si>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</si>
  <si>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</si>
  <si>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</si>
  <si>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</si>
  <si>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</si>
  <si>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</si>
  <si>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</si>
  <si>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</si>
  <si>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</si>
  <si>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</si>
  <si>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</si>
  <si>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</si>
  <si>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</si>
  <si>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</si>
  <si>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</si>
  <si>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</si>
  <si>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</si>
  <si>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</si>
  <si>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</si>
  <si>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</si>
  <si>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</si>
  <si>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</si>
  <si>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</si>
  <si>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</si>
  <si>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</si>
  <si>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</si>
  <si>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</si>
  <si>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</si>
  <si>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</si>
  <si>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</si>
  <si>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</si>
  <si>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</si>
  <si>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</si>
  <si>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</si>
  <si>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</si>
  <si>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</si>
  <si>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</si>
  <si>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</si>
  <si>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</si>
  <si>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</si>
  <si>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</si>
  <si>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</si>
  <si>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</si>
  <si>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</si>
  <si>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</si>
  <si>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</si>
  <si>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</si>
  <si>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</si>
  <si>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</si>
  <si>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</si>
  <si>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</si>
  <si>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</si>
  <si>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</si>
  <si>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</si>
  <si>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</si>
  <si>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</si>
  <si>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</si>
  <si>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</si>
  <si>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</si>
  <si>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</si>
  <si>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</si>
  <si>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</si>
  <si>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</si>
  <si>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</si>
  <si>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</si>
  <si>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</si>
  <si>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</si>
  <si>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</si>
  <si>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</si>
  <si>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</si>
  <si>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</si>
  <si>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</si>
  <si>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</si>
  <si>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</si>
  <si>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</si>
  <si>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</si>
  <si>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</si>
  <si>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</si>
  <si>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</si>
  <si>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</si>
  <si>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</si>
  <si>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</si>
  <si>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</si>
  <si>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</si>
  <si>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</si>
  <si>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</si>
  <si>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</si>
  <si>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</si>
  <si>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</si>
  <si>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</si>
  <si>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</si>
  <si>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</si>
  <si>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</si>
  <si>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</si>
  <si>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</si>
  <si>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</si>
  <si>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</si>
  <si>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</si>
  <si>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</si>
  <si>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</si>
  <si>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</si>
  <si>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</si>
  <si>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</si>
  <si>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</si>
  <si>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</si>
  <si>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</si>
  <si>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</si>
  <si>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</si>
  <si>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</si>
  <si>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</si>
  <si>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</si>
  <si>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</si>
  <si>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</si>
  <si>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</si>
  <si>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</si>
  <si>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</si>
  <si>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</si>
  <si>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</si>
  <si>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</si>
  <si>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</si>
  <si>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</si>
  <si>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</si>
  <si>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</si>
  <si>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</si>
  <si>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</si>
  <si>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</si>
  <si>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</si>
  <si>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</si>
  <si>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</si>
  <si>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</si>
  <si>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</si>
  <si>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</si>
  <si>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</si>
  <si>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</si>
  <si>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</si>
  <si>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</si>
  <si>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</si>
  <si>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</si>
  <si>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</si>
  <si>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</si>
  <si>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</si>
  <si>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</si>
  <si>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</si>
  <si>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</si>
  <si>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</si>
  <si>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</si>
  <si>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</si>
  <si>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</si>
  <si>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</si>
  <si>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</si>
  <si>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</si>
  <si>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</si>
  <si>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</si>
  <si>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</si>
  <si>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</si>
  <si>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</si>
  <si>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</si>
  <si>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</si>
  <si>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</si>
  <si>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</si>
  <si>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</si>
  <si>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</si>
  <si>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</si>
  <si>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</si>
  <si>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</si>
  <si>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</si>
  <si>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</si>
  <si>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</si>
  <si>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</si>
  <si>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</si>
  <si>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</si>
  <si>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</si>
  <si>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</si>
  <si>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</si>
  <si>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</si>
  <si>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</si>
  <si>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</si>
  <si>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</si>
  <si>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</si>
  <si>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</si>
  <si>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</si>
  <si>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</si>
  <si>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</si>
  <si>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</si>
  <si>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</si>
  <si>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</si>
  <si>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</si>
  <si>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</si>
  <si>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</si>
  <si>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</si>
  <si>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</si>
  <si>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</si>
  <si>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</si>
  <si>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</si>
  <si>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</si>
  <si>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</si>
  <si>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</si>
  <si>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</si>
  <si>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</si>
  <si>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</si>
  <si>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</si>
  <si>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</si>
  <si>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</si>
  <si>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</si>
  <si>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</si>
  <si>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</si>
  <si>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</si>
  <si>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</si>
  <si>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</si>
  <si>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</si>
  <si>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</si>
  <si>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</si>
  <si>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</si>
  <si>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</si>
  <si>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</si>
  <si>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</si>
  <si>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</si>
  <si>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</si>
  <si>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</si>
  <si>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</si>
  <si>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</si>
  <si>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</si>
  <si>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</si>
  <si>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</si>
  <si>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</si>
  <si>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</si>
  <si>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</si>
  <si>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</si>
  <si>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</si>
  <si>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</si>
  <si>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</si>
  <si>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</si>
  <si>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</si>
  <si>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</si>
  <si>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</si>
  <si>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</si>
  <si>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</si>
  <si>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</si>
  <si>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</si>
  <si>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</si>
  <si>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</si>
  <si>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</si>
  <si>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</si>
  <si>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</si>
  <si>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</si>
  <si>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</si>
  <si>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</si>
  <si>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</si>
  <si>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</si>
  <si>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</si>
  <si>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</si>
  <si>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</si>
  <si>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</si>
  <si>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</si>
  <si>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</si>
  <si>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</si>
  <si>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</si>
  <si>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</si>
  <si>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</si>
  <si>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</si>
  <si>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</si>
  <si>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</si>
  <si>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</si>
  <si>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</si>
  <si>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</si>
  <si>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</si>
  <si>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</si>
  <si>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</si>
  <si>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</si>
  <si>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</si>
  <si>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</si>
  <si>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</si>
  <si>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</si>
  <si>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</si>
  <si>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</si>
  <si>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</si>
  <si>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</si>
  <si>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</si>
  <si>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</si>
  <si>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</si>
  <si>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</si>
  <si>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</si>
  <si>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</si>
  <si>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</si>
  <si>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</si>
  <si>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</si>
  <si>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</si>
  <si>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</si>
  <si>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</si>
  <si>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</si>
  <si>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</si>
  <si>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</si>
  <si>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</si>
  <si>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</si>
  <si>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</si>
  <si>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</si>
  <si>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</si>
  <si>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</si>
  <si>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</si>
  <si>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</si>
  <si>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</si>
  <si>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</si>
  <si>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</si>
  <si>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</si>
  <si>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</si>
  <si>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</si>
  <si>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</si>
  <si>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</si>
  <si>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</si>
  <si>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</si>
  <si>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</si>
  <si>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</si>
  <si>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</si>
  <si>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</si>
  <si>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</si>
  <si>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</si>
  <si>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</si>
  <si>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</si>
  <si>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</si>
  <si>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</si>
  <si>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</si>
  <si>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</si>
  <si>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</si>
  <si>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</si>
  <si>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</si>
  <si>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</si>
  <si>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</si>
  <si>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</si>
  <si>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</si>
  <si>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</si>
  <si>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</si>
  <si>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</si>
  <si>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</si>
  <si>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</si>
  <si>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</si>
  <si>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</si>
  <si>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</si>
  <si>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</si>
  <si>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</si>
  <si>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</si>
  <si>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</si>
  <si>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</si>
  <si>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</si>
  <si>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</si>
  <si>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</si>
  <si>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</si>
  <si>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</si>
  <si>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</si>
  <si>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</si>
  <si>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</si>
  <si>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</si>
  <si>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</si>
  <si>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</si>
  <si>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</si>
  <si>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</si>
  <si>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</si>
  <si>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</si>
  <si>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</si>
  <si>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</si>
  <si>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</si>
  <si>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</si>
  <si>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</si>
  <si>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</si>
  <si>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</si>
  <si>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</si>
  <si>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</si>
  <si>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</si>
  <si>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</si>
  <si>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</si>
  <si>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</si>
  <si>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</si>
  <si>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</si>
  <si>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</si>
  <si>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</si>
  <si>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</si>
  <si>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</si>
  <si>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</si>
  <si>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</si>
  <si>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</si>
  <si>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</si>
  <si>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</si>
  <si>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</si>
  <si>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</si>
  <si>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</si>
  <si>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</si>
  <si>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</si>
  <si>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</si>
  <si>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</si>
  <si>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</si>
  <si>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</si>
  <si>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</si>
  <si>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</si>
  <si>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</si>
  <si>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</si>
  <si>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</si>
  <si>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</si>
  <si>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</si>
  <si>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</si>
  <si>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</si>
  <si>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</si>
  <si>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</si>
  <si>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</si>
  <si>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</si>
  <si>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</si>
  <si>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</si>
  <si>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</si>
  <si>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</si>
  <si>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</si>
  <si>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</si>
  <si>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</si>
  <si>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</si>
  <si>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</si>
  <si>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</si>
  <si>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</si>
  <si>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</si>
  <si>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</si>
  <si>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</si>
  <si>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</si>
  <si>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</si>
  <si>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</si>
  <si>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</si>
  <si>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</si>
  <si>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</si>
  <si>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</si>
  <si>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</si>
  <si>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</si>
  <si>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</si>
  <si>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</si>
  <si>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</si>
  <si>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</si>
  <si>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</si>
  <si>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</si>
  <si>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</si>
  <si>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</si>
  <si>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</si>
  <si>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</si>
  <si>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</si>
  <si>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</si>
  <si>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</si>
  <si>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</si>
  <si>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</si>
  <si>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</si>
  <si>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</si>
  <si>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</si>
  <si>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</si>
  <si>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</si>
  <si>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</si>
  <si>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</si>
  <si>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</si>
  <si>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</si>
  <si>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</si>
  <si>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</si>
  <si>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</si>
  <si>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</si>
  <si>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</si>
  <si>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</si>
  <si>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</si>
  <si>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</si>
  <si>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</si>
  <si>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</si>
  <si>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</si>
  <si>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</si>
  <si>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</si>
  <si>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</si>
  <si>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</si>
  <si>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</si>
  <si>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</si>
  <si>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</si>
  <si>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</si>
  <si>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</si>
  <si>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</si>
  <si>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</si>
  <si>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</si>
  <si>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</si>
  <si>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</si>
  <si>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</si>
  <si>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</si>
  <si>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</si>
  <si>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</si>
  <si>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</si>
  <si>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</si>
  <si>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</si>
  <si>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</si>
  <si>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</si>
  <si>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</si>
  <si>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</si>
  <si>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</si>
  <si>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</si>
  <si>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</si>
  <si>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</si>
  <si>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</si>
  <si>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</si>
  <si>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</si>
  <si>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</si>
  <si>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</si>
  <si>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</si>
  <si>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</si>
  <si>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</si>
  <si>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</si>
  <si>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</si>
  <si>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</si>
  <si>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</si>
  <si>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</si>
  <si>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</si>
  <si>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</si>
  <si>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</si>
  <si>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</si>
  <si>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</si>
  <si>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</si>
  <si>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</si>
  <si>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</si>
  <si>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</si>
  <si>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</si>
  <si>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</si>
  <si>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</si>
  <si>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</si>
  <si>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</si>
  <si>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</si>
  <si>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</si>
  <si>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</si>
  <si>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</si>
  <si>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</si>
  <si>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</si>
  <si>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</si>
  <si>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</si>
  <si>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</si>
  <si>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</si>
  <si>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</si>
  <si>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</si>
  <si>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</si>
  <si>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</si>
  <si>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</si>
  <si>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</si>
  <si>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</si>
  <si>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</si>
  <si>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</si>
  <si>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</si>
  <si>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</si>
  <si>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</si>
  <si>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</si>
  <si>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</si>
  <si>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</si>
  <si>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</si>
  <si>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</si>
  <si>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</si>
  <si>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</si>
  <si>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</si>
  <si>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</si>
  <si>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</si>
  <si>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</si>
  <si>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</si>
  <si>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</si>
  <si>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</si>
  <si>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</si>
  <si>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</si>
  <si>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</si>
  <si>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</si>
  <si>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</si>
  <si>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</si>
  <si>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</si>
  <si>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</si>
  <si>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</si>
  <si>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</si>
  <si>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</si>
  <si>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</si>
  <si>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</si>
  <si>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</si>
  <si>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</si>
  <si>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</si>
  <si>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</si>
  <si>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</si>
  <si>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</si>
  <si>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</si>
  <si>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</si>
  <si>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</si>
  <si>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</si>
  <si>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</si>
  <si>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</si>
  <si>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</si>
  <si>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</si>
  <si>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</si>
  <si>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</si>
  <si>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</si>
  <si>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</si>
  <si>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</si>
  <si>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</si>
  <si>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</si>
  <si>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</si>
  <si>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</si>
  <si>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</si>
  <si>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</si>
  <si>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</si>
  <si>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</si>
  <si>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</si>
  <si>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</si>
  <si>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</si>
  <si>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</si>
  <si>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</si>
  <si>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</si>
  <si>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</si>
  <si>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</si>
  <si>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</si>
  <si>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</si>
  <si>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</si>
  <si>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</si>
  <si>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</si>
  <si>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</si>
  <si>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</si>
  <si>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</si>
  <si>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</si>
  <si>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</si>
  <si>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</si>
  <si>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</si>
  <si>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</si>
  <si>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</si>
  <si>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</si>
  <si>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</si>
  <si>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</si>
  <si>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</si>
  <si>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</si>
  <si>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</si>
  <si>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</si>
  <si>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</si>
  <si>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</si>
  <si>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</si>
  <si>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</si>
  <si>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</si>
  <si>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</si>
  <si>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</si>
  <si>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</si>
  <si>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</si>
  <si>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</si>
  <si>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</si>
  <si>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</si>
  <si>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</si>
  <si>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</si>
  <si>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</si>
  <si>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</si>
  <si>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</si>
  <si>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</si>
  <si>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</si>
  <si>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</si>
  <si>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</si>
  <si>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</si>
  <si>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</si>
  <si>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</si>
  <si>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</si>
  <si>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</si>
  <si>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</si>
  <si>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</si>
  <si>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</si>
  <si>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</si>
  <si>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</si>
  <si>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</si>
  <si>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</si>
  <si>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</si>
  <si>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</si>
  <si>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</si>
  <si>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</si>
  <si>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</si>
  <si>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</si>
  <si>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</si>
  <si>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</si>
  <si>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</si>
  <si>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</si>
  <si>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</si>
  <si>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</si>
  <si>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</si>
  <si>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</si>
  <si>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</si>
  <si>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</si>
  <si>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</si>
  <si>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</si>
  <si>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</si>
  <si>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</si>
  <si>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</si>
  <si>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</si>
  <si>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</si>
  <si>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</si>
  <si>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</si>
  <si>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</si>
  <si>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</si>
  <si>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</si>
  <si>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</si>
  <si>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</si>
  <si>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</si>
  <si>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</si>
  <si>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</si>
  <si>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</si>
  <si>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</si>
  <si>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</si>
  <si>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</si>
  <si>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</si>
  <si>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</si>
  <si>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</si>
  <si>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</si>
  <si>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</si>
  <si>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</si>
  <si>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</si>
  <si>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</si>
  <si>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</si>
  <si>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</si>
  <si>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</si>
  <si>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</si>
  <si>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</si>
  <si>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</si>
  <si>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</si>
  <si>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</si>
  <si>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</si>
  <si>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</si>
  <si>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</si>
  <si>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</si>
  <si>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</si>
  <si>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</si>
  <si>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</si>
  <si>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</si>
  <si>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</si>
  <si>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</si>
  <si>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</si>
  <si>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</si>
  <si>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</si>
  <si>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</si>
  <si>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</si>
  <si>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</si>
  <si>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</si>
  <si>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</si>
  <si>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</si>
  <si>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</si>
  <si>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</si>
  <si>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</si>
  <si>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</si>
  <si>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</si>
  <si>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</si>
  <si>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</si>
  <si>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</si>
  <si>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</si>
  <si>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</si>
  <si>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</si>
  <si>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</si>
  <si>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</si>
  <si>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</si>
  <si>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</si>
  <si>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</si>
  <si>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</si>
  <si>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</si>
  <si>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</si>
  <si>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</si>
  <si>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</si>
  <si>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</si>
  <si>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</si>
  <si>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</si>
  <si>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</si>
  <si>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</si>
  <si>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</si>
  <si>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</si>
  <si>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</si>
  <si>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</si>
  <si>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</si>
  <si>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</si>
  <si>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</si>
  <si>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</si>
  <si>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</si>
  <si>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</si>
  <si>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</si>
  <si>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</si>
  <si>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</si>
  <si>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</si>
  <si>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</si>
  <si>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</si>
  <si>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</si>
  <si>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</si>
  <si>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</si>
  <si>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</si>
  <si>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</si>
  <si>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</si>
  <si>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</si>
  <si>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</si>
  <si>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</si>
  <si>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</si>
  <si>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</si>
  <si>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</si>
  <si>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</si>
  <si>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</si>
  <si>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</si>
  <si>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</si>
  <si>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</si>
  <si>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</si>
  <si>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</si>
  <si>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</si>
  <si>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</si>
  <si>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</si>
  <si>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</si>
  <si>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</si>
  <si>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</si>
  <si>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</si>
  <si>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</si>
  <si>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</si>
  <si>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</si>
  <si>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</si>
  <si>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</si>
  <si>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</si>
  <si>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</si>
  <si>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</si>
  <si>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</si>
  <si>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</si>
  <si>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</si>
  <si>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</si>
  <si>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</si>
  <si>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</si>
  <si>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</si>
  <si>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</si>
  <si>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</si>
  <si>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</si>
  <si>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</si>
  <si>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</si>
  <si>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</si>
  <si>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</si>
  <si>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</si>
  <si>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</si>
  <si>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</si>
  <si>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</si>
  <si>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</si>
  <si>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</si>
  <si>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</si>
  <si>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</si>
  <si>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</si>
  <si>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</si>
  <si>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</si>
  <si>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</si>
  <si>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</si>
  <si>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</si>
  <si>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</si>
  <si>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</si>
  <si>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</si>
  <si>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</si>
  <si>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</si>
  <si>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</si>
  <si>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</si>
  <si>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</si>
  <si>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</si>
  <si>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</si>
  <si>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</si>
  <si>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</si>
  <si>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</si>
  <si>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</si>
  <si>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</si>
  <si>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</si>
  <si>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</si>
  <si>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</si>
  <si>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</si>
  <si>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</si>
  <si>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</si>
  <si>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</si>
  <si>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</si>
  <si>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</si>
  <si>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</si>
  <si>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</si>
  <si>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</si>
  <si>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</si>
  <si>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</si>
  <si>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</si>
  <si>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</si>
  <si>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</si>
  <si>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</si>
  <si>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</si>
  <si>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</si>
  <si>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</si>
  <si>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</si>
  <si>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</si>
  <si>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</si>
  <si>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</si>
  <si>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</si>
  <si>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</si>
  <si>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</si>
  <si>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</si>
  <si>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</si>
  <si>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</si>
  <si>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</si>
  <si>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</si>
  <si>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</si>
  <si>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</si>
  <si>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</si>
  <si>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</si>
  <si>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</si>
  <si>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</si>
  <si>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</si>
  <si>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</si>
  <si>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</si>
  <si>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</si>
  <si>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</si>
  <si>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</si>
  <si>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</si>
  <si>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</si>
  <si>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</si>
  <si>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</si>
  <si>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</si>
  <si>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</si>
  <si>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</si>
  <si>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</si>
  <si>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</si>
  <si>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</si>
  <si>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</si>
  <si>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</si>
  <si>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</si>
  <si>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</si>
  <si>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</si>
  <si>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</si>
  <si>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</si>
  <si>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</si>
  <si>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</si>
  <si>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</si>
  <si>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</si>
  <si>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</si>
  <si>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</si>
  <si>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</si>
  <si>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</si>
  <si>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</si>
  <si>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</si>
  <si>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</si>
  <si>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</si>
  <si>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</si>
  <si>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</si>
  <si>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</si>
  <si>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</si>
  <si>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</si>
  <si>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</si>
  <si>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</si>
  <si>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</si>
  <si>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</si>
  <si>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</si>
  <si>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</si>
  <si>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</si>
  <si>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</si>
  <si>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</si>
  <si>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</si>
  <si>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</si>
  <si>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</si>
  <si>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</si>
  <si>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</si>
  <si>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</si>
  <si>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</si>
  <si>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</si>
  <si>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</si>
  <si>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</si>
  <si>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</si>
  <si>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</si>
  <si>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</si>
  <si>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</si>
  <si>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</si>
  <si>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</si>
  <si>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</si>
  <si>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</si>
  <si>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</si>
  <si>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</si>
  <si>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</si>
  <si>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</si>
  <si>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</si>
  <si>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</si>
  <si>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</si>
  <si>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</si>
  <si>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</si>
  <si>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</si>
  <si>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</si>
  <si>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</si>
  <si>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</si>
  <si>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</si>
  <si>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</si>
  <si>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</si>
  <si>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</si>
  <si>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</si>
  <si>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</si>
  <si>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</si>
  <si>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</si>
  <si>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</si>
  <si>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</si>
  <si>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</si>
  <si>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</si>
  <si>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</si>
  <si>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</si>
  <si>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</si>
  <si>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</si>
  <si>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</si>
  <si>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</si>
  <si>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</si>
  <si>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</si>
  <si>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</si>
  <si>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</si>
  <si>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</si>
  <si>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</si>
  <si>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</si>
  <si>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</si>
  <si>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</si>
  <si>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</si>
  <si>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</si>
  <si>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</si>
  <si>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</si>
  <si>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</si>
  <si>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</si>
  <si>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</si>
  <si>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</si>
  <si>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</si>
  <si>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</si>
  <si>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</si>
  <si>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</si>
  <si>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</si>
  <si>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</si>
  <si>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</si>
  <si>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</si>
  <si>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</si>
  <si>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</si>
  <si>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</si>
  <si>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</si>
  <si>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</si>
  <si>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</si>
  <si>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</si>
  <si>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</si>
  <si>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</si>
  <si>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</si>
  <si>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</si>
  <si>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</si>
  <si>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</si>
  <si>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</si>
  <si>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</si>
  <si>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</si>
  <si>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</si>
  <si>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</si>
  <si>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</si>
  <si>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</si>
  <si>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</si>
  <si>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</si>
  <si>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</si>
  <si>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</si>
  <si>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</si>
  <si>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</si>
  <si>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</si>
  <si>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</si>
  <si>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</si>
  <si>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</si>
  <si>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</si>
  <si>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</si>
  <si>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</si>
  <si>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</si>
  <si>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</si>
  <si>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</si>
  <si>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</si>
  <si>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</si>
  <si>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</si>
  <si>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</si>
  <si>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</si>
  <si>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</si>
  <si>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</si>
  <si>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</si>
  <si>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</si>
  <si>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</si>
  <si>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</si>
  <si>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</si>
  <si>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</si>
  <si>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</si>
  <si>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</si>
  <si>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</si>
  <si>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</si>
  <si>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</si>
  <si>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</si>
  <si>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</si>
  <si>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</si>
  <si>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</si>
  <si>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</si>
  <si>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</si>
  <si>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</si>
  <si>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</si>
  <si>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</si>
  <si>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</si>
  <si>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</si>
  <si>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</si>
  <si>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</si>
  <si>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</si>
  <si>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</si>
  <si>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</si>
  <si>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</si>
  <si>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</si>
  <si>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</si>
  <si>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</si>
  <si>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</si>
  <si>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</si>
  <si>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</si>
  <si>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</si>
  <si>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</si>
  <si>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</si>
  <si>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</si>
  <si>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</si>
  <si>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</si>
  <si>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</si>
  <si>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</si>
  <si>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</si>
  <si>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</si>
  <si>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</si>
  <si>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</si>
  <si>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</si>
  <si>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</si>
  <si>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</si>
  <si>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</si>
  <si>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</si>
  <si>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</si>
  <si>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</si>
  <si>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</si>
  <si>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</si>
  <si>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</si>
  <si>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</si>
  <si>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</si>
  <si>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</si>
  <si>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</si>
  <si>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</si>
  <si>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</si>
  <si>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</si>
  <si>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</si>
  <si>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</si>
  <si>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</si>
  <si>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</si>
  <si>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</si>
  <si>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</si>
  <si>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</si>
  <si>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</si>
  <si>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</si>
  <si>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</si>
  <si>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</si>
  <si>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</si>
  <si>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</si>
  <si>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</si>
  <si>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</si>
  <si>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</si>
  <si>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</si>
  <si>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</si>
  <si>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</si>
  <si>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</si>
  <si>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</si>
  <si>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</si>
  <si>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</si>
  <si>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</si>
  <si>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</si>
  <si>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</si>
  <si>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</si>
  <si>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</si>
  <si>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</si>
  <si>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</si>
  <si>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</si>
  <si>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</si>
  <si>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</si>
  <si>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</si>
  <si>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</si>
  <si>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</si>
  <si>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</si>
  <si>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</si>
  <si>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</si>
  <si>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</si>
  <si>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</si>
  <si>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</si>
  <si>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</si>
  <si>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</si>
  <si>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</si>
  <si>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</si>
  <si>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</si>
  <si>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</si>
  <si>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</si>
  <si>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</si>
  <si>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</si>
  <si>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</si>
  <si>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</si>
  <si>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</si>
  <si>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</si>
  <si>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</si>
  <si>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</si>
  <si>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</si>
  <si>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</si>
  <si>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</si>
  <si>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</si>
  <si>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</si>
  <si>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</si>
  <si>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</si>
  <si>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</si>
  <si>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</si>
  <si>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</si>
  <si>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</si>
  <si>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</si>
  <si>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</si>
  <si>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</si>
  <si>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</si>
  <si>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</si>
  <si>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</si>
  <si>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</si>
  <si>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</si>
  <si>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</si>
  <si>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</si>
  <si>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</si>
  <si>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</si>
  <si>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</si>
  <si>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</si>
  <si>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</si>
  <si>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</si>
  <si>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</si>
  <si>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</si>
  <si>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</si>
  <si>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</si>
  <si>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</si>
  <si>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</si>
  <si>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</si>
  <si>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</si>
  <si>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</si>
  <si>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</si>
  <si>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</si>
  <si>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</si>
  <si>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</si>
  <si>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</si>
  <si>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</si>
  <si>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</si>
  <si>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</si>
  <si>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</si>
  <si>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</si>
  <si>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</si>
  <si>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</si>
  <si>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</si>
  <si>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</si>
  <si>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</si>
  <si>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</si>
  <si>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</si>
  <si>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</si>
  <si>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</si>
  <si>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</si>
  <si>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</si>
  <si>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</si>
  <si>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</si>
  <si>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</si>
  <si>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</si>
  <si>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</si>
  <si>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</si>
  <si>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</si>
  <si>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</si>
  <si>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</si>
  <si>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</si>
  <si>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</si>
  <si>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</si>
  <si>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</si>
  <si>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</si>
  <si>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</si>
  <si>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</si>
  <si>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</si>
  <si>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</si>
  <si>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</si>
  <si>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</si>
  <si>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</si>
  <si>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</si>
  <si>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</si>
  <si>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</si>
  <si>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</si>
  <si>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</si>
  <si>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</si>
  <si>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</si>
  <si>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</si>
  <si>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</si>
  <si>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</si>
  <si>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</si>
  <si>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</si>
  <si>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</si>
  <si>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</si>
  <si>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</si>
  <si>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</si>
  <si>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</si>
  <si>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</si>
  <si>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</si>
  <si>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</si>
  <si>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</si>
  <si>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</si>
  <si>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</si>
  <si>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</si>
  <si>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</si>
  <si>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</si>
  <si>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</si>
  <si>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</si>
  <si>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</si>
  <si>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</si>
  <si>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</si>
  <si>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</si>
  <si>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</si>
  <si>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</si>
  <si>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</si>
  <si>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</si>
  <si>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</si>
  <si>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</si>
  <si>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</si>
  <si>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</si>
  <si>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</si>
  <si>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</si>
  <si>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</si>
  <si>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</si>
  <si>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</si>
  <si>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</si>
  <si>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</si>
  <si>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</si>
  <si>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</si>
  <si>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</si>
  <si>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</si>
  <si>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</si>
  <si>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</si>
  <si>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</si>
  <si>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</si>
  <si>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</si>
  <si>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</si>
  <si>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</si>
  <si>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</si>
  <si>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</si>
  <si>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</si>
  <si>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</si>
  <si>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</si>
  <si>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</si>
  <si>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</si>
  <si>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</si>
  <si>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</si>
  <si>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</si>
  <si>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</si>
  <si>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</si>
  <si>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</si>
  <si>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</si>
  <si>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</si>
  <si>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</si>
  <si>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</si>
  <si>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</si>
  <si>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</si>
  <si>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</si>
  <si>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</si>
  <si>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</si>
  <si>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</si>
  <si>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</si>
  <si>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</si>
  <si>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</si>
  <si>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</si>
  <si>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</si>
  <si>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</si>
  <si>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</si>
  <si>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</si>
  <si>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</si>
  <si>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</si>
  <si>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</si>
  <si>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</si>
  <si>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</si>
  <si>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</si>
  <si>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</si>
  <si>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</si>
  <si>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</si>
  <si>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</si>
  <si>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</si>
  <si>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</si>
  <si>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</si>
  <si>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</si>
  <si>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</si>
  <si>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</si>
  <si>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</si>
  <si>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</si>
  <si>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</si>
  <si>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</si>
  <si>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</si>
  <si>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</si>
  <si>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</si>
  <si>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</si>
  <si>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</si>
  <si>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</si>
  <si>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</si>
  <si>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</si>
  <si>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</si>
  <si>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</si>
  <si>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</si>
  <si>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</si>
  <si>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</si>
  <si>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</si>
  <si>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</si>
  <si>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</si>
  <si>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</si>
  <si>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</si>
  <si>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</si>
  <si>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</si>
  <si>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</si>
  <si>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</si>
  <si>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</si>
  <si>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</si>
  <si>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</si>
  <si>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</si>
  <si>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</si>
  <si>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</si>
  <si>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</si>
  <si>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</si>
  <si>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</si>
  <si>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</si>
  <si>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</si>
  <si>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</si>
  <si>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</si>
  <si>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</si>
  <si>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</si>
  <si>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</si>
  <si>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</si>
  <si>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</si>
  <si>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</si>
  <si>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</si>
  <si>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</si>
  <si>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</si>
  <si>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</si>
  <si>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</si>
  <si>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</si>
  <si>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</si>
  <si>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</si>
  <si>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</si>
  <si>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</si>
  <si>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</si>
  <si>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</si>
  <si>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</si>
  <si>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</si>
  <si>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</si>
  <si>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</si>
  <si>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</si>
  <si>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</si>
  <si>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</si>
  <si>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</si>
  <si>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</si>
  <si>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</si>
  <si>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</si>
  <si>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</si>
  <si>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</si>
  <si>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</si>
  <si>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</si>
  <si>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</si>
  <si>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</si>
  <si>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</si>
  <si>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</si>
  <si>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</si>
  <si>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</si>
  <si>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</si>
  <si>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</si>
  <si>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</si>
  <si>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</si>
  <si>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</si>
  <si>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</si>
  <si>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</si>
  <si>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</si>
  <si>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</si>
  <si>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</si>
  <si>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</si>
  <si>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</si>
  <si>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</si>
  <si>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</si>
  <si>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</si>
  <si>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</si>
  <si>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</si>
  <si>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</si>
  <si>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</si>
  <si>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</si>
  <si>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</si>
  <si>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</si>
  <si>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</si>
  <si>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</si>
  <si>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</si>
  <si>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</si>
  <si>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</si>
  <si>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</si>
  <si>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</si>
  <si>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</si>
  <si>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</si>
  <si>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</si>
  <si>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</si>
  <si>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</si>
  <si>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</si>
  <si>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</si>
  <si>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</si>
  <si>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</si>
  <si>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</si>
  <si>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</si>
  <si>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</si>
  <si>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</si>
  <si>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</si>
  <si>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</si>
  <si>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</si>
  <si>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</si>
  <si>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</si>
  <si>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</si>
  <si>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</si>
  <si>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</si>
  <si>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</si>
  <si>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</si>
  <si>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</si>
  <si>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</si>
  <si>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</si>
  <si>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</si>
  <si>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</si>
  <si>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</si>
  <si>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</si>
  <si>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</si>
  <si>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</si>
  <si>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</si>
  <si>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</si>
  <si>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</si>
  <si>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</si>
  <si>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</si>
  <si>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</si>
  <si>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</si>
  <si>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</si>
  <si>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</si>
  <si>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</si>
  <si>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</si>
  <si>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</si>
  <si>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</si>
  <si>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</si>
  <si>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</si>
  <si>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</si>
  <si>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</si>
  <si>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</si>
  <si>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</si>
  <si>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</si>
  <si>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</si>
  <si>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</si>
  <si>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</si>
  <si>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</si>
  <si>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</si>
  <si>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</si>
  <si>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</si>
  <si>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</si>
  <si>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</si>
  <si>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</si>
  <si>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</si>
  <si>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</si>
  <si>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</si>
  <si>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</si>
  <si>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</si>
  <si>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</si>
  <si>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</si>
  <si>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</si>
  <si>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</si>
  <si>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</si>
  <si>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</si>
  <si>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</si>
  <si>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</si>
  <si>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</si>
  <si>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</si>
  <si>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</si>
  <si>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</si>
  <si>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</si>
  <si>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</si>
  <si>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</si>
  <si>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</si>
  <si>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</si>
  <si>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</si>
  <si>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</si>
  <si>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</si>
  <si>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</si>
  <si>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</si>
  <si>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</si>
  <si>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</si>
  <si>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</si>
  <si>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</si>
  <si>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</si>
  <si>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</si>
  <si>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</si>
  <si>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</si>
  <si>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</si>
  <si>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</si>
  <si>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</si>
  <si>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</si>
  <si>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</si>
  <si>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</si>
  <si>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</si>
  <si>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</si>
  <si>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</si>
  <si>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</si>
  <si>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</si>
  <si>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</si>
  <si>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</si>
  <si>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</si>
  <si>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</si>
  <si>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</si>
  <si>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</si>
  <si>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</si>
  <si>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</si>
  <si>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</si>
  <si>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</si>
  <si>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</si>
  <si>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</si>
  <si>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</si>
  <si>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</si>
  <si>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</si>
  <si>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</si>
  <si>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</si>
  <si>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</si>
  <si>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</si>
  <si>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</si>
  <si>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</si>
  <si>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</si>
  <si>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</si>
  <si>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</si>
  <si>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</si>
  <si>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</si>
  <si>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</si>
  <si>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</si>
  <si>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</si>
  <si>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</si>
  <si>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</si>
  <si>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</si>
  <si>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</si>
  <si>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</si>
  <si>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</si>
  <si>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</si>
  <si>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</si>
  <si>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</si>
  <si>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</si>
  <si>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</si>
  <si>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</si>
  <si>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</si>
  <si>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</si>
  <si>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</si>
  <si>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</si>
  <si>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</si>
  <si>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</si>
  <si>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</si>
  <si>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</si>
  <si>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</si>
  <si>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</si>
  <si>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</si>
  <si>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</si>
  <si>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</si>
  <si>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</si>
  <si>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</si>
  <si>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</si>
  <si>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</si>
  <si>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</si>
  <si>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</si>
  <si>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</si>
  <si>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</si>
  <si>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</si>
  <si>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</si>
  <si>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</si>
  <si>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</si>
  <si>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</si>
  <si>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</si>
  <si>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</si>
  <si>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</si>
  <si>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</si>
  <si>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</si>
  <si>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</si>
  <si>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</si>
  <si>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</si>
  <si>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</si>
  <si>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</si>
  <si>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</si>
  <si>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</si>
  <si>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</si>
  <si>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</si>
  <si>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</si>
  <si>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</si>
  <si>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</si>
  <si>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</si>
  <si>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</si>
  <si>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</si>
  <si>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</si>
  <si>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</si>
  <si>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</si>
  <si>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</si>
  <si>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</si>
  <si>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</si>
  <si>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</si>
  <si>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</si>
  <si>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</si>
  <si>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</si>
  <si>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</si>
  <si>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</si>
  <si>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</si>
  <si>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</si>
  <si>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</si>
  <si>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</si>
  <si>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</si>
  <si>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</si>
  <si>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</si>
  <si>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</si>
  <si>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</si>
  <si>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</si>
  <si>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</si>
  <si>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</si>
  <si>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</si>
  <si>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</si>
  <si>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</si>
  <si>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</si>
  <si>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</si>
  <si>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</si>
  <si>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</si>
  <si>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</si>
  <si>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</si>
  <si>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</si>
  <si>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</si>
  <si>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</si>
  <si>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</si>
  <si>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</si>
  <si>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</si>
  <si>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</si>
  <si>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</si>
  <si>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</si>
  <si>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</si>
  <si>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</si>
  <si>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</si>
  <si>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</si>
  <si>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</si>
  <si>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</si>
  <si>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</si>
  <si>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</si>
  <si>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</si>
  <si>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</si>
  <si>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</si>
  <si>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</si>
  <si>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</si>
  <si>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</si>
  <si>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</si>
  <si>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</si>
  <si>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</si>
  <si>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</si>
  <si>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</si>
  <si>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</si>
  <si>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</si>
  <si>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</si>
  <si>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</si>
  <si>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</si>
  <si>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</si>
  <si>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</si>
  <si>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</si>
  <si>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</si>
  <si>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</si>
  <si>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</si>
  <si>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</si>
  <si>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</si>
  <si>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</si>
  <si>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</si>
  <si>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</si>
  <si>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</si>
  <si>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</si>
  <si>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</si>
  <si>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</si>
  <si>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</si>
  <si>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</si>
  <si>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</si>
  <si>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</si>
  <si>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</si>
  <si>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</si>
  <si>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</si>
  <si>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</si>
  <si>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</si>
  <si>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</si>
  <si>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</si>
  <si>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</si>
  <si>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</si>
  <si>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</si>
  <si>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</si>
  <si>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</si>
  <si>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</si>
  <si>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</si>
  <si>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</si>
  <si>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</si>
  <si>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</si>
  <si>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</si>
  <si>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</si>
  <si>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</si>
  <si>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</si>
  <si>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</si>
  <si>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</si>
  <si>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</si>
  <si>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</si>
  <si>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</si>
  <si>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</si>
  <si>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</si>
  <si>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</si>
  <si>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</si>
  <si>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</si>
  <si>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</si>
  <si>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</si>
  <si>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</si>
  <si>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</si>
  <si>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</si>
  <si>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</si>
  <si>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</si>
  <si>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</si>
  <si>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</si>
  <si>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</si>
  <si>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</si>
  <si>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</si>
  <si>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</si>
  <si>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</si>
  <si>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</si>
  <si>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</si>
  <si>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</si>
  <si>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</si>
  <si>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</si>
  <si>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</si>
  <si>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</si>
  <si>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</si>
  <si>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</si>
  <si>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</si>
  <si>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</si>
  <si>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</si>
  <si>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</si>
  <si>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</si>
  <si>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</si>
  <si>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</si>
  <si>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</si>
  <si>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</si>
  <si>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</si>
  <si>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</si>
  <si>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</si>
  <si>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</si>
  <si>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</si>
  <si>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</si>
  <si>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</si>
  <si>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</si>
  <si>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</si>
  <si>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</si>
  <si>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</si>
  <si>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</si>
  <si>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</si>
  <si>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</si>
  <si>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</si>
  <si>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</si>
  <si>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</si>
  <si>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</si>
  <si>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</si>
  <si>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</si>
  <si>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</si>
  <si>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</si>
  <si>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</si>
  <si>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</si>
  <si>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</si>
  <si>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</si>
  <si>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</si>
  <si>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</si>
  <si>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</si>
  <si>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</si>
  <si>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</si>
  <si>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</si>
  <si>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</si>
  <si>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</si>
  <si>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</si>
  <si>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</si>
  <si>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</si>
  <si>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</si>
  <si>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</si>
  <si>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</si>
  <si>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</si>
  <si>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</si>
  <si>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</si>
  <si>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</si>
  <si>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</si>
  <si>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</si>
  <si>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</si>
  <si>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</si>
  <si>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</si>
  <si>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</si>
  <si>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</si>
  <si>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</si>
  <si>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</si>
  <si>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</si>
  <si>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</si>
  <si>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</si>
  <si>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</si>
  <si>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</si>
  <si>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</si>
  <si>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</si>
  <si>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</si>
  <si>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</si>
  <si>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</si>
  <si>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</si>
  <si>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</si>
  <si>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</si>
  <si>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</si>
  <si>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</si>
  <si>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</si>
  <si>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</si>
  <si>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</si>
  <si>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</si>
  <si>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</si>
  <si>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</si>
  <si>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</si>
  <si>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</si>
  <si>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</si>
  <si>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</si>
  <si>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</si>
  <si>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</si>
  <si>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</si>
  <si>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</si>
  <si>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</si>
  <si>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</si>
  <si>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</si>
  <si>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</si>
  <si>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</si>
  <si>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</si>
  <si>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</si>
  <si>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</si>
  <si>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</si>
  <si>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</si>
  <si>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</si>
  <si>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</si>
  <si>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</si>
  <si>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</si>
  <si>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</si>
  <si>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</si>
  <si>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</si>
  <si>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</si>
  <si>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</si>
  <si>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</si>
  <si>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</si>
  <si>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</si>
  <si>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</si>
  <si>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</si>
  <si>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</si>
  <si>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</si>
  <si>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</si>
  <si>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</si>
  <si>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</si>
  <si>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</si>
  <si>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</si>
  <si>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</si>
  <si>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</si>
  <si>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</si>
  <si>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</si>
  <si>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</si>
  <si>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</si>
  <si>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</si>
  <si>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</si>
  <si>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</si>
  <si>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</si>
  <si>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</si>
  <si>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</si>
  <si>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</si>
  <si>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</si>
  <si>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</si>
  <si>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</si>
  <si>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</si>
  <si>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</si>
  <si>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</si>
  <si>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</si>
  <si>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</si>
  <si>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</si>
  <si>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</si>
  <si>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</si>
  <si>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</si>
  <si>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</si>
  <si>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</si>
  <si>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</si>
  <si>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</si>
  <si>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</si>
  <si>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</si>
  <si>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</si>
  <si>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</si>
  <si>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</si>
  <si>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</si>
  <si>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</si>
  <si>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</si>
  <si>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</si>
  <si>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</si>
  <si>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</si>
  <si>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</si>
  <si>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</si>
  <si>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</si>
  <si>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</si>
  <si>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</si>
  <si>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</si>
  <si>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</si>
  <si>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</si>
  <si>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</si>
  <si>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</si>
  <si>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</si>
  <si>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</si>
  <si>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</si>
  <si>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</si>
  <si>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</si>
  <si>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</si>
  <si>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</si>
  <si>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</si>
  <si>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</si>
  <si>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</si>
  <si>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</si>
  <si>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</si>
  <si>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</si>
  <si>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</si>
  <si>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</si>
  <si>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</si>
  <si>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</si>
  <si>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</si>
  <si>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</si>
  <si>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</si>
  <si>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</si>
  <si>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</si>
  <si>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</si>
  <si>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</si>
  <si>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</si>
  <si>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</si>
  <si>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</si>
  <si>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</si>
  <si>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</si>
  <si>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</si>
  <si>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</si>
  <si>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</si>
  <si>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</si>
  <si>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</si>
  <si>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</si>
  <si>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</si>
  <si>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</si>
  <si>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</si>
  <si>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</si>
  <si>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</si>
  <si>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</si>
  <si>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</si>
  <si>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</si>
  <si>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</si>
  <si>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</si>
  <si>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</si>
  <si>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</si>
  <si>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</si>
  <si>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</si>
  <si>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</si>
  <si>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</si>
  <si>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</si>
  <si>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</si>
  <si>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</si>
  <si>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</si>
  <si>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</si>
  <si>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</si>
  <si>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</si>
  <si>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</si>
  <si>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</si>
  <si>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</si>
  <si>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</si>
  <si>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</si>
  <si>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</si>
  <si>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</si>
  <si>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</si>
  <si>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</si>
  <si>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</si>
  <si>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</si>
  <si>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</si>
  <si>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</si>
  <si>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</si>
  <si>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</si>
  <si>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</si>
  <si>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</si>
  <si>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</si>
  <si>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</si>
  <si>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</si>
  <si>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</si>
  <si>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</si>
  <si>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</si>
  <si>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</si>
  <si>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</si>
  <si>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</si>
  <si>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</si>
  <si>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</si>
  <si>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</si>
  <si>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</si>
  <si>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</si>
  <si>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</si>
  <si>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</si>
  <si>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</si>
  <si>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</si>
  <si>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</si>
  <si>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</si>
  <si>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</si>
  <si>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</si>
  <si>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</si>
  <si>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</si>
  <si>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</si>
  <si>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</si>
  <si>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</si>
  <si>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</si>
  <si>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</si>
  <si>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</si>
  <si>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</si>
  <si>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</si>
  <si>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</si>
  <si>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</si>
  <si>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</si>
  <si>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</si>
  <si>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</si>
  <si>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</si>
  <si>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</si>
  <si>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</si>
  <si>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</si>
  <si>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</si>
  <si>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</si>
  <si>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</si>
  <si>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</si>
  <si>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</si>
  <si>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</si>
  <si>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</si>
  <si>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</si>
  <si>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</si>
  <si>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</si>
  <si>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</si>
  <si>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</si>
  <si>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</si>
  <si>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</si>
  <si>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</si>
  <si>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</si>
  <si>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</si>
  <si>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</si>
  <si>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</si>
  <si>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</si>
  <si>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</si>
  <si>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</si>
  <si>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</si>
  <si>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</si>
  <si>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</si>
  <si>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</si>
  <si>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</si>
  <si>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</si>
  <si>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</si>
  <si>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</si>
  <si>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</si>
  <si>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</si>
  <si>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</si>
  <si>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</si>
  <si>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</si>
  <si>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</si>
  <si>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</si>
  <si>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</si>
  <si>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</si>
  <si>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</si>
  <si>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</si>
  <si>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</si>
  <si>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</si>
  <si>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</si>
  <si>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</si>
  <si>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</si>
  <si>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</si>
  <si>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</si>
  <si>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</si>
  <si>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</si>
  <si>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</si>
  <si>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</si>
  <si>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</si>
  <si>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</si>
  <si>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</si>
  <si>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</si>
  <si>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</si>
  <si>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</si>
  <si>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</si>
  <si>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</si>
  <si>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</si>
  <si>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</si>
  <si>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</si>
  <si>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</si>
  <si>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</si>
  <si>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</si>
  <si>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</si>
  <si>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</si>
  <si>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</si>
  <si>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</si>
  <si>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</si>
  <si>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</si>
  <si>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</si>
  <si>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</si>
  <si>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</si>
  <si>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</si>
  <si>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</si>
  <si>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</si>
  <si>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</si>
  <si>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</si>
  <si>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</si>
  <si>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</si>
  <si>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</si>
  <si>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</si>
  <si>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</si>
  <si>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</si>
  <si>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</si>
  <si>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</si>
  <si>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</si>
  <si>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</si>
  <si>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</si>
  <si>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</si>
  <si>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</si>
  <si>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</si>
  <si>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</si>
  <si>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</si>
  <si>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</si>
  <si>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</si>
  <si>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</si>
  <si>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</si>
  <si>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</si>
  <si>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</si>
  <si>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</si>
  <si>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</si>
  <si>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</si>
  <si>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</si>
  <si>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</si>
  <si>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</si>
  <si>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</si>
  <si>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</si>
  <si>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</si>
  <si>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</si>
  <si>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</si>
  <si>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</si>
  <si>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</si>
  <si>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</si>
  <si>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</si>
  <si>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</si>
  <si>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</si>
  <si>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</si>
  <si>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</si>
  <si>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</si>
  <si>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</si>
  <si>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</si>
  <si>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</si>
  <si>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</si>
  <si>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</si>
  <si>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</si>
  <si>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</si>
  <si>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</si>
  <si>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</si>
  <si>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</si>
  <si>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</si>
  <si>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</si>
  <si>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</si>
  <si>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</si>
  <si>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</si>
  <si>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</si>
  <si>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</si>
  <si>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</si>
  <si>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</si>
  <si>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</si>
  <si>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</si>
  <si>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</si>
  <si>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</si>
  <si>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</si>
  <si>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</si>
  <si>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</si>
  <si>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</si>
  <si>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</si>
  <si>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</si>
  <si>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</si>
  <si>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</si>
  <si>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</si>
  <si>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</si>
  <si>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</si>
  <si>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</si>
  <si>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</si>
  <si>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</si>
  <si>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</si>
  <si>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</si>
  <si>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</si>
  <si>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</si>
  <si>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</si>
  <si>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</si>
  <si>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</si>
  <si>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</si>
  <si>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</si>
  <si>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</si>
  <si>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</si>
  <si>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</si>
  <si>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</si>
  <si>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</si>
  <si>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</si>
  <si>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</si>
  <si>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</si>
  <si>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</si>
  <si>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</si>
  <si>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</si>
  <si>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</si>
  <si>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</si>
  <si>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</si>
  <si>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</si>
  <si>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</si>
  <si>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</si>
  <si>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</si>
  <si>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</si>
  <si>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</si>
  <si>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</si>
  <si>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</si>
  <si>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</si>
  <si>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</si>
  <si>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</si>
  <si>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</si>
  <si>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</si>
  <si>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</si>
  <si>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</si>
  <si>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</si>
  <si>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</si>
  <si>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</si>
  <si>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</si>
  <si>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</si>
  <si>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</si>
  <si>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</si>
  <si>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</si>
  <si>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</si>
  <si>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</si>
  <si>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</si>
  <si>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</si>
  <si>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</si>
  <si>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</si>
  <si>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</si>
  <si>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</si>
  <si>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</si>
  <si>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</si>
  <si>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</si>
  <si>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</si>
  <si>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</si>
  <si>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</si>
  <si>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</si>
  <si>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</si>
  <si>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</si>
  <si>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</si>
  <si>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</si>
  <si>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</si>
  <si>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</si>
  <si>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</si>
  <si>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</si>
  <si>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</si>
  <si>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</si>
  <si>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</si>
  <si>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</si>
  <si>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</si>
  <si>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</si>
  <si>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</si>
  <si>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</si>
  <si>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</si>
  <si>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</si>
  <si>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</si>
  <si>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</si>
  <si>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</si>
  <si>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</si>
  <si>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</si>
  <si>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</si>
  <si>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</si>
  <si>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</si>
  <si>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</si>
  <si>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</si>
  <si>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</si>
  <si>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</si>
  <si>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</si>
  <si>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</si>
  <si>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</si>
  <si>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</si>
  <si>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</si>
  <si>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</si>
  <si>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</si>
  <si>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</si>
  <si>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</si>
  <si>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</si>
  <si>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</si>
  <si>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</si>
  <si>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</si>
  <si>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</si>
  <si>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</si>
  <si>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</si>
  <si>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</si>
  <si>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</si>
  <si>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</si>
  <si>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</si>
  <si>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</si>
  <si>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</si>
  <si>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</si>
  <si>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</si>
  <si>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</si>
  <si>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</si>
  <si>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</si>
  <si>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</si>
  <si>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</si>
  <si>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</si>
  <si>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</si>
  <si>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</si>
  <si>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</si>
  <si>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</si>
  <si>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</si>
  <si>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</si>
  <si>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</si>
  <si>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</si>
  <si>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</si>
  <si>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</si>
  <si>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</si>
  <si>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</si>
  <si>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</si>
  <si>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</si>
  <si>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</si>
  <si>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</si>
  <si>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</si>
  <si>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</si>
  <si>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</si>
  <si>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</si>
  <si>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</si>
  <si>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</si>
  <si>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</si>
  <si>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</si>
  <si>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</si>
  <si>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</si>
  <si>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</si>
  <si>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</si>
  <si>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</si>
  <si>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</si>
  <si>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</si>
  <si>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</si>
  <si>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</si>
  <si>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</si>
  <si>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</si>
  <si>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</si>
  <si>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</si>
  <si>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</si>
  <si>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</si>
  <si>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</si>
  <si>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</si>
  <si>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</si>
  <si>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</si>
  <si>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</si>
  <si>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</si>
  <si>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</si>
  <si>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</si>
  <si>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</si>
  <si>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</si>
  <si>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</si>
  <si>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</si>
  <si>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</si>
  <si>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</si>
  <si>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</si>
  <si>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</si>
  <si>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</si>
  <si>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</si>
  <si>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</si>
  <si>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</si>
  <si>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</si>
  <si>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</si>
  <si>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</si>
  <si>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</si>
  <si>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</si>
  <si>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</si>
  <si>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</si>
  <si>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</si>
  <si>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</si>
  <si>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</si>
  <si>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</si>
  <si>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</si>
  <si>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</si>
  <si>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</si>
  <si>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</si>
  <si>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</si>
  <si>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</si>
  <si>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</si>
  <si>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</si>
  <si>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</si>
  <si>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</si>
  <si>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</si>
  <si>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</si>
  <si>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</si>
  <si>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</si>
  <si>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</si>
  <si>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</si>
  <si>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</si>
  <si>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</si>
  <si>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</si>
  <si>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</si>
  <si>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</si>
  <si>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</si>
  <si>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</si>
  <si>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</si>
  <si>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</si>
  <si>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</si>
  <si>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</si>
  <si>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</si>
  <si>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</si>
  <si>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</si>
  <si>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</si>
  <si>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</si>
  <si>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</si>
  <si>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</si>
  <si>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</si>
  <si>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</si>
  <si>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</si>
  <si>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</si>
  <si>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</si>
  <si>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</si>
  <si>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</si>
  <si>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</si>
  <si>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</si>
  <si>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</si>
  <si>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</si>
  <si>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</si>
  <si>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</si>
  <si>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</si>
  <si>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</si>
  <si>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</si>
  <si>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</si>
  <si>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</si>
  <si>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</si>
  <si>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</si>
  <si>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</si>
  <si>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</si>
  <si>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</si>
  <si>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</si>
  <si>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</si>
  <si>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</si>
  <si>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</si>
  <si>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</si>
  <si>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</si>
  <si>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</si>
  <si>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</si>
  <si>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</si>
  <si>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</si>
  <si>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</si>
  <si>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</si>
  <si>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</si>
  <si>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</si>
  <si>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</si>
  <si>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</si>
  <si>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</si>
  <si>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</si>
  <si>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</si>
  <si>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</si>
  <si>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</si>
  <si>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</si>
  <si>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</si>
  <si>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</si>
  <si>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</si>
  <si>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</si>
  <si>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</si>
  <si>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</si>
  <si>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</si>
  <si>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</si>
  <si>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</si>
  <si>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</si>
  <si>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</si>
  <si>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</si>
  <si>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</si>
  <si>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</si>
  <si>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</si>
  <si>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</si>
  <si>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</si>
  <si>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</si>
  <si>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</si>
  <si>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</si>
  <si>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</si>
  <si>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</si>
  <si>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</si>
  <si>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</si>
  <si>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</si>
  <si>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</si>
  <si>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</si>
  <si>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</si>
  <si>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</si>
  <si>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</si>
  <si>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</si>
  <si>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</si>
  <si>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</si>
  <si>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</si>
  <si>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</si>
  <si>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</si>
  <si>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</si>
  <si>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</si>
  <si>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</si>
  <si>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</si>
  <si>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</si>
  <si>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</si>
  <si>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</si>
  <si>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</si>
  <si>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</si>
  <si>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</si>
  <si>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</si>
  <si>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</si>
  <si>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</si>
  <si>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</si>
  <si>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</si>
  <si>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</si>
  <si>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</si>
  <si>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</si>
  <si>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</si>
  <si>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</si>
  <si>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</si>
  <si>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</si>
  <si>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</si>
  <si>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</si>
  <si>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</si>
  <si>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</si>
  <si>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</si>
  <si>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</si>
  <si>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</si>
  <si>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</si>
  <si>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</si>
  <si>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</si>
  <si>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</si>
  <si>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</si>
  <si>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</si>
  <si>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</si>
  <si>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</si>
  <si>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</si>
  <si>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</si>
  <si>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</si>
  <si>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</si>
  <si>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</si>
  <si>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</si>
  <si>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</si>
  <si>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</si>
  <si>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</si>
  <si>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</si>
  <si>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</si>
  <si>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</si>
  <si>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</si>
  <si>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</si>
  <si>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</si>
  <si>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</si>
  <si>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</si>
  <si>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</si>
  <si>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</si>
  <si>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</si>
  <si>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</si>
  <si>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</si>
  <si>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</si>
  <si>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</si>
  <si>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</si>
  <si>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</si>
  <si>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</si>
  <si>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</si>
  <si>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</si>
  <si>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</si>
  <si>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</si>
  <si>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</si>
  <si>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</si>
  <si>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</si>
  <si>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</si>
  <si>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</si>
  <si>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</si>
  <si>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</si>
  <si>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</si>
  <si>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</si>
  <si>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</si>
  <si>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</si>
  <si>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</si>
  <si>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</si>
  <si>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</si>
  <si>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</si>
  <si>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</si>
  <si>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</si>
  <si>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</si>
  <si>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</si>
  <si>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</si>
  <si>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</si>
  <si>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</si>
  <si>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</si>
  <si>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</si>
  <si>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</si>
  <si>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</si>
  <si>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</si>
  <si>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</si>
  <si>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</si>
  <si>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</si>
  <si>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</si>
  <si>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</si>
  <si>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</si>
  <si>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</si>
  <si>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</si>
  <si>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</si>
  <si>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</si>
  <si>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</si>
  <si>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</si>
  <si>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</si>
  <si>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</si>
  <si>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</si>
  <si>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</si>
  <si>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</si>
  <si>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</si>
  <si>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</si>
  <si>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</si>
  <si>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</si>
  <si>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</si>
  <si>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</si>
  <si>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</si>
  <si>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</si>
  <si>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</si>
  <si>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</si>
  <si>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</si>
  <si>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</si>
  <si>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</si>
  <si>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</si>
  <si>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</si>
  <si>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</si>
  <si>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</si>
  <si>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</si>
  <si>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</si>
  <si>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</si>
  <si>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</si>
  <si>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</si>
  <si>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</si>
  <si>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</si>
  <si>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</si>
  <si>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</si>
  <si>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</si>
  <si>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</si>
  <si>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</si>
  <si>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</si>
  <si>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</si>
  <si>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</si>
  <si>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</si>
  <si>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</si>
  <si>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</si>
  <si>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</si>
  <si>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</si>
  <si>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</si>
  <si>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</si>
  <si>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</si>
  <si>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</si>
  <si>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</si>
  <si>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</si>
  <si>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</si>
  <si>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</si>
  <si>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</si>
  <si>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</si>
  <si>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</si>
  <si>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</si>
  <si>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</si>
  <si>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</si>
  <si>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</si>
  <si>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</si>
  <si>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</si>
  <si>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</si>
  <si>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</si>
  <si>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</si>
  <si>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</si>
  <si>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</si>
  <si>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</si>
  <si>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</si>
  <si>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</si>
  <si>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</si>
  <si>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</si>
  <si>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</si>
  <si>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</si>
  <si>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</si>
  <si>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</si>
  <si>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</si>
  <si>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</si>
  <si>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</si>
  <si>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</si>
  <si>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</si>
  <si>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</si>
  <si>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</si>
  <si>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</si>
  <si>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</si>
  <si>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</si>
  <si>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</si>
  <si>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</si>
  <si>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</si>
  <si>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</si>
  <si>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</si>
  <si>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</si>
  <si>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</si>
  <si>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</si>
  <si>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</si>
  <si>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</si>
  <si>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</si>
  <si>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</si>
  <si>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</si>
  <si>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</si>
  <si>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</si>
  <si>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</si>
  <si>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</si>
  <si>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</si>
  <si>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</si>
  <si>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</si>
  <si>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</si>
  <si>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</si>
  <si>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</si>
  <si>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</si>
  <si>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</si>
  <si>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</si>
  <si>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</si>
  <si>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</si>
  <si>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</si>
  <si>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</si>
  <si>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</si>
  <si>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</si>
  <si>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</si>
  <si>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</si>
  <si>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</si>
  <si>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</si>
  <si>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</si>
  <si>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</si>
  <si>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</si>
  <si>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</si>
  <si>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</si>
  <si>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</si>
  <si>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</si>
  <si>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</si>
  <si>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</si>
  <si>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</si>
  <si>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</si>
  <si>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</si>
  <si>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</si>
  <si>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</si>
  <si>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</si>
  <si>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</si>
  <si>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</si>
  <si>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</si>
  <si>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</si>
  <si>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</si>
  <si>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</si>
  <si>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</si>
  <si>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</si>
  <si>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</si>
  <si>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</si>
  <si>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</si>
  <si>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</si>
  <si>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</si>
  <si>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</si>
  <si>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</si>
  <si>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</si>
  <si>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</si>
  <si>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</si>
  <si>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</si>
  <si>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</si>
  <si>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</si>
  <si>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</si>
  <si>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</si>
  <si>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</si>
  <si>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</si>
  <si>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</si>
  <si>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</si>
  <si>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</si>
  <si>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</si>
  <si>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</si>
  <si>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</si>
  <si>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</si>
  <si>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</si>
  <si>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</si>
  <si>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</si>
  <si>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</si>
  <si>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</si>
  <si>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</si>
  <si>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</si>
  <si>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</si>
  <si>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</si>
  <si>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</si>
  <si>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</si>
  <si>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</si>
  <si>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</si>
  <si>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</si>
  <si>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</si>
  <si>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</si>
  <si>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</si>
  <si>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</si>
  <si>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</si>
  <si>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</si>
  <si>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</si>
  <si>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</si>
  <si>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</si>
  <si>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</si>
  <si>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</si>
  <si>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</si>
  <si>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</si>
  <si>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</si>
  <si>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</si>
  <si>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</si>
  <si>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</si>
  <si>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</si>
  <si>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</si>
  <si>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</si>
  <si>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</si>
  <si>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</si>
  <si>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</si>
  <si>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</si>
  <si>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</si>
  <si>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</si>
  <si>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</si>
  <si>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</si>
  <si>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</si>
  <si>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</si>
  <si>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</si>
  <si>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</si>
  <si>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</si>
  <si>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</si>
  <si>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</si>
  <si>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</si>
  <si>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</si>
  <si>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</si>
  <si>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</si>
  <si>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</si>
  <si>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</si>
  <si>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</si>
  <si>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</si>
  <si>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</si>
  <si>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</si>
  <si>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</si>
  <si>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</si>
  <si>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</si>
  <si>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</si>
  <si>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</si>
  <si>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</si>
  <si>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</si>
  <si>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</si>
  <si>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</si>
  <si>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</si>
  <si>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</si>
  <si>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</si>
  <si>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</si>
  <si>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</si>
  <si>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</si>
  <si>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</si>
  <si>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</si>
  <si>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</si>
  <si>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</si>
  <si>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</si>
  <si>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</si>
  <si>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</si>
  <si>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</si>
  <si>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</si>
  <si>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</si>
  <si>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</si>
  <si>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</si>
  <si>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</si>
  <si>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</si>
  <si>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</si>
  <si>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</si>
  <si>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</si>
  <si>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</si>
  <si>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</si>
  <si>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</si>
  <si>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</si>
  <si>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</si>
  <si>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</si>
  <si>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</si>
  <si>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</si>
  <si>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</si>
  <si>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</si>
  <si>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</si>
  <si>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</si>
  <si>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</si>
  <si>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</si>
  <si>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</si>
  <si>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</si>
  <si>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</si>
  <si>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</si>
  <si>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</si>
  <si>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</si>
  <si>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</si>
  <si>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</si>
  <si>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</si>
  <si>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</si>
  <si>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</si>
  <si>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</si>
  <si>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</si>
  <si>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</si>
  <si>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</si>
  <si>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</si>
  <si>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</si>
  <si>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</si>
  <si>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</si>
  <si>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</si>
  <si>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</si>
  <si>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</si>
  <si>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</si>
  <si>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</si>
  <si>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</si>
  <si>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</si>
  <si>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</si>
  <si>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</si>
  <si>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</si>
  <si>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</si>
  <si>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</si>
  <si>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</si>
  <si>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</si>
  <si>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</si>
  <si>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</si>
  <si>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</si>
  <si>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</si>
  <si>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</si>
  <si>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</si>
  <si>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</si>
  <si>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</si>
  <si>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</si>
  <si>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</si>
  <si>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</si>
  <si>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</si>
  <si>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</si>
  <si>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</si>
  <si>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</si>
  <si>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</si>
  <si>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</si>
  <si>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</si>
  <si>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</si>
  <si>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</si>
  <si>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</si>
  <si>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</si>
  <si>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</si>
  <si>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</si>
  <si>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</si>
  <si>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</si>
  <si>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</si>
  <si>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</si>
  <si>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</si>
  <si>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</si>
  <si>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</si>
  <si>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</si>
  <si>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</si>
  <si>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</si>
  <si>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</si>
  <si>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</si>
  <si>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</si>
  <si>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</si>
  <si>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</si>
  <si>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</si>
  <si>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</si>
  <si>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</si>
  <si>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</si>
  <si>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</si>
  <si>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</si>
  <si>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</si>
  <si>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</si>
  <si>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</si>
  <si>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</si>
  <si>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</si>
  <si>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</si>
  <si>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</si>
  <si>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</si>
  <si>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</si>
  <si>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</si>
  <si>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</si>
  <si>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</si>
  <si>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</si>
  <si>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</si>
  <si>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</si>
  <si>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</si>
  <si>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</si>
  <si>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</si>
  <si>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</si>
  <si>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</si>
  <si>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</si>
  <si>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</si>
  <si>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</si>
  <si>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</si>
  <si>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</si>
  <si>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</si>
  <si>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</si>
  <si>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</si>
  <si>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</si>
  <si>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</si>
  <si>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</si>
  <si>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</si>
  <si>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</si>
  <si>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</si>
  <si>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</si>
  <si>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</si>
  <si>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</si>
  <si>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</si>
  <si>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</si>
  <si>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</si>
  <si>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</si>
  <si>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</si>
  <si>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</si>
  <si>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</si>
  <si>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</si>
  <si>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</si>
  <si>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</si>
  <si>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</si>
  <si>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</si>
  <si>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</si>
  <si>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</si>
  <si>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</si>
  <si>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</si>
  <si>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</si>
  <si>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</si>
  <si>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</si>
  <si>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</si>
  <si>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</si>
  <si>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</si>
  <si>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</si>
  <si>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</si>
  <si>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</si>
  <si>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</si>
  <si>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</si>
  <si>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</si>
  <si>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</si>
  <si>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</si>
  <si>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</si>
  <si>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</si>
  <si>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</si>
  <si>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</si>
  <si>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</si>
  <si>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</si>
  <si>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</si>
  <si>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</si>
  <si>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</si>
  <si>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</si>
  <si>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</si>
  <si>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</si>
  <si>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</si>
  <si>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</si>
  <si>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</si>
  <si>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</si>
  <si>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</si>
  <si>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</si>
  <si>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</si>
  <si>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</si>
  <si>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</si>
  <si>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</si>
  <si>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</si>
  <si>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</si>
  <si>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</si>
  <si>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</si>
  <si>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</si>
  <si>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</si>
  <si>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</si>
  <si>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</si>
  <si>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</si>
  <si>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</si>
  <si>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</si>
  <si>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</si>
  <si>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</si>
  <si>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</si>
  <si>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</si>
  <si>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</si>
  <si>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</si>
  <si>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</si>
  <si>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</si>
  <si>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</si>
  <si>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</si>
  <si>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</si>
  <si>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</si>
  <si>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</si>
  <si>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</si>
  <si>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</si>
  <si>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</si>
  <si>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</si>
  <si>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</si>
  <si>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</si>
  <si>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</si>
  <si>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</si>
  <si>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</si>
  <si>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</si>
  <si>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</si>
  <si>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</si>
  <si>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</si>
  <si>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</si>
  <si>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</si>
  <si>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</si>
  <si>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</si>
  <si>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</si>
  <si>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</si>
  <si>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</si>
  <si>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</si>
  <si>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</si>
  <si>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</si>
  <si>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</si>
  <si>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</si>
  <si>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</si>
  <si>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</si>
  <si>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</si>
  <si>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</si>
  <si>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</si>
  <si>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</si>
  <si>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</si>
  <si>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</si>
  <si>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</si>
  <si>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</si>
  <si>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</si>
  <si>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</si>
  <si>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</si>
  <si>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</si>
  <si>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</si>
  <si>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</si>
  <si>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</si>
  <si>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</si>
  <si>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</si>
  <si>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</si>
  <si>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</si>
  <si>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</si>
  <si>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</si>
  <si>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</si>
  <si>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</si>
  <si>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</si>
  <si>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</si>
  <si>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</si>
  <si>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</si>
  <si>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</si>
  <si>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</si>
  <si>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</si>
  <si>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</si>
  <si>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</si>
  <si>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</si>
  <si>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</si>
  <si>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</si>
  <si>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</si>
  <si>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</si>
  <si>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</si>
  <si>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</si>
  <si>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</si>
  <si>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</si>
  <si>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</si>
  <si>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</si>
  <si>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</si>
  <si>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</si>
  <si>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</si>
  <si>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</si>
  <si>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</si>
  <si>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</si>
  <si>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</si>
  <si>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</si>
  <si>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</si>
  <si>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</si>
  <si>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</si>
  <si>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</si>
  <si>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</si>
  <si>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</si>
  <si>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</si>
  <si>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</si>
  <si>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</si>
  <si>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</si>
  <si>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</si>
  <si>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</si>
  <si>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</si>
  <si>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</si>
  <si>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</si>
  <si>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</si>
  <si>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</si>
  <si>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</si>
  <si>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</si>
  <si>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</si>
  <si>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</si>
  <si>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</si>
  <si>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</si>
  <si>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</si>
  <si>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</si>
  <si>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</si>
  <si>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</si>
  <si>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</si>
  <si>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</si>
  <si>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</si>
  <si>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</si>
  <si>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</si>
  <si>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</si>
  <si>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</si>
  <si>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</si>
  <si>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</si>
  <si>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</si>
  <si>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</si>
  <si>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</si>
  <si>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</si>
  <si>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</si>
  <si>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</si>
  <si>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</si>
  <si>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</si>
  <si>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</si>
  <si>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</si>
  <si>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</si>
  <si>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</si>
  <si>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</si>
  <si>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</si>
  <si>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</si>
  <si>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</si>
  <si>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</si>
  <si>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</si>
  <si>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</si>
  <si>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</si>
  <si>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</si>
  <si>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</si>
  <si>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</si>
  <si>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</si>
  <si>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</si>
  <si>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</si>
  <si>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</si>
  <si>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</si>
  <si>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</si>
  <si>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</si>
  <si>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</si>
  <si>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</si>
  <si>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</si>
  <si>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</si>
  <si>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</si>
  <si>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</si>
  <si>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</si>
  <si>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</si>
  <si>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</si>
  <si>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</si>
  <si>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</si>
  <si>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</si>
  <si>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</si>
  <si>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</si>
  <si>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</si>
  <si>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</si>
  <si>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</si>
  <si>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</si>
  <si>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</si>
  <si>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</si>
  <si>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</si>
  <si>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</si>
  <si>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</si>
  <si>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</si>
  <si>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</si>
  <si>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</si>
  <si>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</si>
  <si>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</si>
  <si>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</si>
  <si>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</si>
  <si>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</si>
  <si>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</si>
  <si>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</si>
  <si>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</si>
  <si>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</si>
  <si>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</si>
  <si>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</si>
  <si>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</si>
  <si>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</si>
  <si>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</si>
  <si>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</si>
  <si>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</si>
  <si>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</si>
  <si>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</si>
  <si>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</si>
  <si>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</si>
  <si>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</si>
  <si>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</si>
  <si>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</si>
  <si>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</si>
  <si>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</si>
  <si>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</si>
  <si>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</si>
  <si>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</si>
  <si>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</si>
  <si>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</si>
  <si>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</si>
  <si>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</si>
  <si>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</si>
  <si>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</si>
  <si>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</si>
  <si>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</si>
  <si>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</si>
  <si>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</si>
  <si>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</si>
  <si>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</si>
  <si>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</si>
  <si>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</si>
  <si>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</si>
  <si>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</si>
  <si>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</si>
  <si>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</si>
  <si>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</si>
  <si>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</si>
  <si>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</si>
  <si>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</si>
  <si>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</si>
  <si>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</si>
  <si>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</si>
  <si>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</si>
  <si>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</si>
  <si>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</si>
  <si>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</si>
  <si>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</si>
  <si>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</si>
  <si>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</si>
  <si>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</si>
  <si>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</si>
  <si>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</si>
  <si>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</si>
  <si>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</si>
  <si>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</si>
  <si>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</si>
  <si>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</si>
  <si>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</si>
  <si>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</si>
  <si>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</si>
  <si>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</si>
  <si>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</si>
  <si>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</si>
  <si>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</si>
  <si>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</si>
  <si>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</si>
  <si>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</si>
  <si>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</si>
  <si>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</si>
  <si>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</si>
  <si>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</si>
  <si>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</si>
  <si>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</si>
  <si>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</si>
  <si>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</si>
  <si>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</si>
  <si>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</si>
  <si>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</si>
  <si>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</si>
  <si>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</si>
  <si>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</si>
  <si>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</si>
  <si>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</si>
  <si>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</si>
  <si>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</si>
  <si>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</si>
  <si>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</si>
  <si>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</si>
  <si>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</si>
  <si>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</si>
  <si>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</si>
  <si>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</si>
  <si>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</si>
  <si>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</si>
  <si>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</si>
  <si>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</si>
  <si>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</si>
  <si>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</si>
  <si>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</si>
  <si>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</si>
  <si>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</si>
  <si>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</si>
  <si>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</si>
  <si>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</si>
  <si>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</si>
  <si>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</si>
  <si>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</si>
  <si>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</si>
  <si>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</si>
  <si>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</si>
  <si>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</si>
  <si>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</si>
  <si>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</si>
  <si>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</si>
  <si>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</si>
  <si>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</si>
  <si>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</si>
  <si>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</si>
  <si>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</si>
  <si>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</si>
  <si>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</si>
  <si>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</si>
  <si>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</si>
  <si>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</si>
  <si>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</si>
  <si>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</si>
  <si>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</si>
  <si>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</si>
  <si>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</si>
  <si>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</si>
  <si>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</si>
  <si>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</si>
  <si>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</si>
  <si>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</si>
  <si>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</si>
  <si>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</si>
  <si>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</si>
  <si>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</si>
  <si>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</si>
  <si>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</si>
  <si>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</si>
  <si>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</si>
  <si>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</si>
  <si>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</si>
  <si>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</si>
  <si>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</si>
  <si>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</si>
  <si>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</si>
  <si>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</si>
  <si>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</si>
  <si>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</si>
  <si>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</si>
  <si>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</si>
  <si>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</si>
  <si>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</si>
  <si>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</si>
  <si>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</si>
  <si>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</si>
  <si>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</si>
  <si>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</si>
  <si>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</si>
  <si>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</si>
  <si>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</si>
  <si>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</si>
  <si>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</si>
  <si>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</si>
  <si>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</si>
  <si>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</si>
  <si>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</si>
  <si>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</si>
  <si>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</si>
  <si>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</si>
  <si>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</si>
  <si>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</si>
  <si>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</si>
  <si>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</si>
  <si>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</si>
  <si>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</si>
  <si>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</si>
  <si>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</si>
  <si>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</si>
  <si>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</si>
  <si>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</si>
  <si>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</si>
  <si>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</si>
  <si>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</si>
  <si>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</si>
  <si>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</si>
  <si>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</si>
  <si>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</si>
  <si>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</si>
  <si>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</si>
  <si>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</si>
  <si>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</si>
  <si>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</si>
  <si>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</si>
  <si>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</si>
  <si>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</si>
  <si>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</si>
  <si>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</si>
  <si>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</si>
  <si>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</si>
  <si>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</si>
  <si>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</si>
  <si>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</si>
  <si>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</si>
  <si>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</si>
  <si>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</si>
  <si>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</si>
  <si>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</si>
  <si>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</si>
  <si>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</si>
  <si>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</si>
  <si>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</si>
  <si>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</si>
  <si>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</si>
  <si>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</si>
  <si>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</si>
  <si>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</si>
  <si>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</si>
  <si>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</si>
  <si>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</si>
  <si>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</si>
  <si>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</si>
  <si>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</si>
  <si>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</si>
  <si>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</si>
  <si>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</si>
  <si>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</si>
  <si>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</si>
  <si>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</si>
  <si>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</si>
  <si>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</si>
  <si>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</si>
  <si>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</si>
  <si>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</si>
  <si>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</si>
  <si>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</si>
  <si>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</si>
  <si>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</si>
  <si>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</si>
  <si>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</si>
  <si>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</si>
  <si>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</si>
  <si>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</si>
  <si>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</si>
  <si>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</si>
  <si>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</si>
  <si>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</si>
  <si>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</si>
  <si>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</si>
  <si>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</si>
  <si>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</si>
  <si>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</si>
  <si>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</si>
  <si>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</si>
  <si>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</si>
  <si>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</si>
  <si>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</si>
  <si>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</si>
  <si>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</si>
  <si>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</si>
  <si>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</si>
  <si>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</si>
  <si>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</si>
  <si>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</si>
  <si>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</si>
  <si>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</si>
  <si>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</si>
  <si>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</si>
  <si>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</si>
  <si>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</si>
  <si>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</si>
  <si>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</si>
  <si>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</si>
  <si>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</si>
  <si>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</si>
  <si>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</si>
  <si>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</si>
  <si>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</si>
  <si>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</si>
  <si>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</si>
  <si>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</si>
  <si>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</si>
  <si>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</si>
  <si>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</si>
  <si>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</si>
  <si>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</si>
  <si>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</si>
  <si>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</si>
  <si>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</si>
  <si>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</si>
  <si>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</si>
  <si>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</si>
  <si>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</si>
  <si>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</si>
  <si>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</si>
  <si>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</si>
  <si>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</si>
  <si>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</si>
  <si>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</si>
  <si>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</si>
  <si>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</si>
  <si>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</si>
  <si>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</si>
  <si>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</si>
  <si>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</si>
  <si>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</si>
  <si>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</si>
  <si>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</si>
  <si>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</si>
  <si>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</si>
  <si>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</si>
  <si>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</si>
  <si>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</si>
  <si>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</si>
  <si>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</si>
  <si>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</si>
  <si>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</si>
  <si>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</si>
  <si>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</si>
  <si>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</si>
  <si>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</si>
  <si>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</si>
  <si>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</si>
  <si>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</si>
  <si>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</si>
  <si>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</si>
  <si>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</si>
  <si>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</si>
  <si>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</si>
  <si>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</si>
  <si>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</si>
  <si>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</si>
  <si>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</si>
  <si>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</si>
  <si>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</si>
  <si>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</si>
  <si>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</si>
  <si>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</si>
  <si>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</si>
  <si>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</si>
  <si>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</si>
  <si>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</si>
  <si>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</si>
  <si>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</si>
  <si>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</si>
  <si>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</si>
  <si>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</si>
  <si>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</si>
  <si>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</si>
  <si>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</si>
  <si>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</si>
  <si>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</si>
  <si>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</si>
  <si>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</si>
  <si>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</si>
  <si>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</si>
  <si>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</si>
  <si>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</si>
  <si>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</si>
  <si>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</si>
  <si>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</si>
  <si>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</si>
  <si>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</si>
  <si>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</si>
  <si>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</si>
  <si>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</si>
  <si>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</si>
  <si>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</si>
  <si>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</si>
  <si>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</si>
  <si>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</si>
  <si>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</si>
  <si>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</si>
  <si>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</si>
  <si>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</si>
  <si>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</si>
  <si>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</si>
  <si>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</si>
  <si>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</si>
  <si>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</si>
  <si>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</si>
  <si>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</si>
  <si>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</si>
  <si>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</si>
  <si>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</si>
  <si>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</si>
  <si>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</si>
  <si>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</si>
  <si>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</si>
  <si>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</si>
  <si>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</si>
  <si>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</si>
  <si>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</si>
  <si>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</si>
  <si>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</si>
  <si>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</si>
  <si>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</si>
  <si>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</si>
  <si>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</si>
  <si>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</si>
  <si>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</si>
  <si>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</si>
  <si>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</si>
  <si>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</si>
  <si>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</si>
  <si>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</si>
  <si>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</si>
  <si>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</si>
  <si>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</si>
  <si>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</si>
  <si>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</si>
  <si>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</si>
  <si>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</si>
  <si>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</si>
  <si>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</si>
  <si>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</si>
  <si>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</si>
  <si>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</si>
  <si>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</si>
  <si>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</si>
  <si>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</si>
  <si>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</si>
  <si>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</si>
  <si>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</si>
  <si>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</si>
  <si>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</si>
  <si>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</si>
  <si>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</si>
  <si>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</si>
  <si>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</si>
  <si>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</si>
  <si>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</si>
  <si>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</si>
  <si>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</si>
  <si>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</si>
  <si>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</si>
  <si>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</si>
  <si>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</si>
  <si>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</si>
  <si>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</si>
  <si>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</si>
  <si>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</si>
  <si>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</si>
  <si>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</si>
  <si>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</si>
  <si>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</si>
  <si>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</si>
  <si>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</si>
  <si>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</si>
  <si>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</si>
  <si>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</si>
  <si>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</si>
  <si>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</si>
  <si>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</si>
  <si>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</si>
  <si>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</si>
  <si>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</si>
  <si>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</si>
  <si>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</si>
  <si>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</si>
  <si>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</si>
  <si>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</si>
  <si>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</si>
  <si>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</si>
  <si>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</si>
  <si>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</si>
  <si>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</si>
  <si>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</si>
  <si>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</si>
  <si>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</si>
  <si>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</si>
  <si>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</si>
  <si>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</si>
  <si>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</si>
  <si>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</si>
  <si>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</si>
  <si>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</si>
  <si>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</si>
  <si>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</si>
  <si>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</si>
  <si>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</si>
  <si>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</si>
  <si>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</si>
  <si>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</si>
  <si>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</si>
  <si>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</si>
  <si>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</si>
  <si>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</si>
  <si>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</si>
  <si>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</si>
  <si>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</si>
  <si>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</si>
  <si>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</si>
  <si>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</si>
  <si>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</si>
  <si>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</si>
  <si>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</si>
  <si>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</si>
  <si>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</si>
  <si>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</si>
  <si>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</si>
  <si>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</si>
  <si>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</si>
  <si>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</si>
  <si>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</si>
  <si>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</si>
  <si>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</si>
  <si>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</si>
  <si>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</si>
  <si>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</si>
  <si>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</si>
  <si>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</si>
  <si>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</si>
  <si>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</si>
  <si>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</si>
  <si>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</si>
  <si>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</si>
  <si>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</si>
  <si>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</si>
  <si>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</si>
  <si>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</si>
  <si>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</si>
  <si>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</si>
  <si>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</si>
  <si>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</si>
  <si>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</si>
  <si>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</si>
  <si>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</si>
  <si>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</si>
  <si>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</si>
  <si>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</si>
  <si>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</si>
  <si>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</si>
  <si>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</si>
  <si>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</si>
  <si>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</si>
  <si>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</si>
  <si>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</si>
  <si>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</si>
  <si>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</si>
  <si>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</si>
  <si>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</si>
  <si>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</si>
  <si>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</si>
  <si>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</si>
  <si>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</si>
  <si>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</si>
  <si>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</si>
  <si>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</si>
  <si>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</si>
  <si>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</si>
  <si>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</si>
  <si>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</si>
  <si>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</si>
  <si>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</si>
  <si>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</si>
  <si>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</si>
  <si>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</si>
  <si>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</si>
  <si>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</si>
  <si>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</si>
  <si>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</si>
  <si>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</si>
  <si>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</si>
  <si>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</si>
  <si>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</si>
  <si>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</si>
  <si>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</si>
  <si>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</si>
  <si>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</si>
  <si>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</si>
  <si>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</si>
  <si>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</si>
  <si>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</si>
  <si>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</si>
  <si>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</si>
  <si>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</si>
  <si>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</si>
  <si>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</si>
  <si>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</si>
  <si>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</si>
  <si>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</si>
  <si>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</si>
  <si>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</si>
  <si>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</si>
  <si>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</si>
  <si>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</si>
  <si>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</si>
  <si>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</si>
  <si>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</si>
  <si>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</si>
  <si>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</si>
  <si>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</si>
  <si>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</si>
  <si>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</si>
  <si>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</si>
  <si>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</si>
  <si>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</si>
  <si>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</si>
  <si>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</si>
  <si>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</si>
  <si>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</si>
  <si>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</si>
  <si>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</si>
  <si>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</si>
  <si>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</si>
  <si>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</si>
  <si>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</si>
  <si>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</si>
  <si>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</si>
  <si>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</si>
  <si>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</si>
  <si>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</si>
  <si>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</si>
  <si>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</si>
  <si>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</si>
  <si>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</si>
  <si>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</si>
  <si>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</si>
  <si>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</si>
  <si>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</si>
  <si>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</si>
  <si>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</si>
  <si>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</si>
  <si>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</si>
  <si>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</si>
  <si>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</si>
  <si>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</si>
  <si>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</si>
  <si>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</si>
  <si>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</si>
  <si>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</si>
  <si>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</si>
  <si>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</si>
  <si>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</si>
  <si>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</si>
  <si>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</si>
  <si>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</si>
  <si>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</si>
  <si>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</si>
  <si>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</si>
  <si>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</si>
  <si>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</si>
  <si>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</si>
  <si>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</si>
  <si>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</si>
  <si>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</si>
  <si>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</si>
  <si>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</si>
  <si>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</si>
  <si>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</si>
  <si>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</si>
  <si>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</si>
  <si>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</si>
  <si>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</si>
  <si>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</si>
  <si>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</si>
  <si>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</si>
  <si>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</si>
  <si>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</si>
  <si>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</si>
  <si>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</si>
  <si>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</si>
  <si>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</si>
  <si>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</si>
  <si>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</si>
  <si>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</si>
  <si>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</si>
  <si>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</si>
  <si>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</si>
  <si>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</si>
  <si>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</si>
  <si>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</si>
  <si>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</si>
  <si>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</si>
  <si>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</si>
  <si>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</si>
  <si>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</si>
  <si>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</si>
  <si>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</si>
  <si>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</si>
  <si>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</si>
  <si>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</si>
  <si>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</si>
  <si>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</si>
  <si>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</si>
  <si>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</si>
  <si>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</si>
  <si>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</si>
  <si>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</si>
  <si>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</si>
  <si>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</si>
  <si>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</si>
  <si>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</si>
  <si>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</si>
  <si>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</si>
  <si>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</si>
  <si>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</si>
  <si>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</si>
  <si>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</si>
  <si>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</si>
  <si>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</si>
  <si>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</si>
  <si>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</si>
  <si>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</si>
  <si>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</si>
  <si>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</si>
  <si>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</si>
  <si>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</si>
  <si>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</si>
  <si>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</si>
  <si>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</si>
  <si>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</si>
  <si>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</si>
  <si>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</si>
  <si>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</si>
  <si>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</si>
  <si>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</si>
  <si>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</si>
  <si>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</si>
  <si>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</si>
  <si>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</si>
  <si>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</si>
  <si>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</si>
  <si>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</si>
  <si>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</si>
  <si>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</si>
  <si>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</si>
  <si>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</si>
  <si>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</si>
  <si>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</si>
  <si>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</si>
  <si>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</si>
  <si>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</si>
  <si>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</si>
  <si>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</si>
  <si>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</si>
  <si>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</si>
  <si>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</si>
  <si>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</si>
  <si>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</si>
  <si>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</si>
  <si>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</si>
  <si>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</si>
  <si>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</si>
  <si>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</si>
  <si>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</si>
  <si>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</si>
  <si>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</si>
  <si>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</si>
  <si>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</si>
  <si>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</si>
  <si>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</si>
  <si>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</si>
  <si>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</si>
  <si>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</si>
  <si>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</si>
  <si>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</si>
  <si>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</si>
  <si>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</si>
  <si>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</si>
  <si>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</si>
  <si>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</si>
  <si>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</si>
  <si>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</si>
  <si>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</si>
  <si>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</si>
  <si>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</si>
  <si>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</si>
  <si>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</si>
  <si>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</si>
  <si>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</si>
  <si>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</si>
  <si>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</si>
  <si>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</si>
  <si>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</si>
  <si>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</si>
  <si>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</si>
  <si>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</si>
  <si>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</si>
  <si>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</si>
  <si>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</si>
  <si>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</si>
  <si>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</si>
  <si>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</si>
  <si>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</si>
  <si>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</si>
  <si>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</si>
  <si>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</si>
  <si>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</si>
  <si>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</si>
  <si>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</si>
  <si>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</si>
  <si>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</si>
  <si>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</si>
  <si>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</si>
  <si>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</si>
  <si>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</si>
  <si>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</si>
  <si>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</si>
  <si>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</si>
  <si>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</si>
  <si>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</si>
  <si>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</si>
  <si>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</si>
  <si>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</si>
  <si>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</si>
  <si>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</si>
  <si>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</si>
  <si>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</si>
  <si>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</si>
  <si>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</si>
  <si>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</si>
  <si>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</si>
  <si>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</si>
  <si>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</si>
  <si>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</si>
  <si>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</si>
  <si>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</si>
  <si>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</si>
  <si>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</si>
  <si>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</si>
  <si>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</si>
  <si>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</si>
  <si>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</si>
  <si>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</si>
  <si>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</si>
  <si>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</si>
  <si>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</si>
  <si>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</si>
  <si>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</si>
  <si>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</si>
  <si>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</si>
  <si>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</si>
  <si>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</si>
  <si>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</si>
  <si>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</si>
  <si>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</si>
  <si>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</si>
  <si>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</si>
  <si>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</si>
  <si>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</si>
  <si>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</si>
  <si>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</si>
  <si>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</si>
  <si>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</si>
  <si>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</si>
  <si>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</si>
  <si>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</si>
  <si>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</si>
  <si>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</si>
  <si>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</si>
  <si>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</si>
  <si>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</si>
  <si>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</si>
  <si>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</si>
  <si>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</si>
  <si>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</si>
  <si>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</si>
  <si>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</si>
  <si>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</si>
  <si>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</si>
  <si>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</si>
  <si>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</si>
  <si>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</si>
  <si>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</si>
  <si>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</si>
  <si>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</si>
  <si>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</si>
  <si>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</si>
  <si>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</si>
  <si>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</si>
  <si>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</si>
  <si>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</si>
  <si>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</si>
  <si>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</si>
  <si>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</si>
  <si>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</si>
  <si>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</si>
  <si>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</si>
  <si>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</si>
  <si>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</si>
  <si>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</si>
  <si>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</si>
  <si>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</si>
  <si>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</si>
  <si>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</si>
  <si>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</si>
  <si>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</si>
  <si>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</si>
  <si>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</si>
  <si>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</si>
  <si>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</si>
  <si>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</si>
  <si>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</si>
  <si>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</si>
  <si>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</si>
  <si>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</si>
  <si>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</si>
  <si>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</si>
  <si>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</si>
  <si>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</si>
  <si>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</si>
  <si>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</si>
  <si>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</si>
  <si>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</si>
  <si>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</si>
  <si>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</si>
  <si>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</si>
  <si>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</si>
  <si>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</si>
  <si>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</si>
  <si>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</si>
  <si>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</si>
  <si>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</si>
  <si>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</si>
  <si>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</si>
  <si>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</si>
  <si>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</si>
  <si>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</si>
  <si>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</si>
  <si>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</si>
  <si>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</si>
  <si>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</si>
  <si>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</si>
  <si>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</si>
  <si>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</si>
  <si>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</si>
  <si>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</si>
  <si>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</si>
  <si>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</si>
  <si>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</si>
  <si>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</si>
  <si>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</si>
  <si>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</si>
  <si>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</si>
  <si>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</si>
  <si>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</si>
  <si>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</si>
  <si>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</si>
  <si>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</si>
  <si>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</si>
  <si>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</si>
  <si>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</si>
  <si>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</si>
  <si>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</si>
  <si>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</si>
  <si>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</si>
  <si>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</si>
  <si>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</si>
  <si>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</si>
  <si>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</si>
  <si>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</si>
  <si>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</si>
  <si>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</si>
  <si>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</si>
  <si>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</si>
  <si>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</si>
  <si>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</si>
  <si>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</si>
  <si>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</si>
  <si>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</si>
  <si>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</si>
  <si>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</si>
  <si>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</si>
  <si>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</si>
  <si>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</si>
  <si>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</si>
  <si>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</si>
  <si>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</si>
  <si>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</si>
  <si>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</si>
  <si>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</si>
  <si>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</si>
  <si>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</si>
  <si>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</si>
  <si>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</si>
  <si>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</si>
  <si>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</si>
  <si>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</si>
  <si>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</si>
  <si>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</si>
  <si>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</si>
  <si>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</si>
  <si>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</si>
  <si>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</si>
  <si>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</si>
  <si>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</si>
  <si>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</si>
  <si>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</si>
  <si>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</si>
  <si>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</si>
  <si>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</si>
  <si>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</si>
  <si>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</si>
  <si>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</si>
  <si>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</si>
  <si>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</si>
  <si>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</si>
  <si>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</si>
  <si>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</si>
  <si>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</si>
  <si>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</si>
  <si>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</si>
  <si>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</si>
  <si>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</si>
  <si>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</si>
  <si>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</si>
  <si>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</si>
  <si>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</si>
  <si>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</si>
  <si>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</si>
  <si>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</si>
  <si>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</si>
  <si>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</si>
  <si>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</si>
  <si>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</si>
  <si>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</si>
  <si>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</si>
  <si>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</si>
  <si>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</si>
  <si>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</si>
  <si>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</si>
  <si>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</si>
  <si>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</si>
  <si>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</si>
  <si>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</si>
  <si>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</si>
  <si>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</si>
  <si>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</si>
  <si>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</si>
  <si>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</si>
  <si>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</si>
  <si>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</si>
  <si>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</si>
  <si>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</si>
  <si>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</si>
  <si>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</si>
  <si>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</si>
  <si>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</si>
  <si>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</si>
  <si>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</si>
  <si>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</si>
  <si>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</si>
  <si>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</si>
  <si>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</si>
  <si>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</si>
  <si>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</si>
  <si>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</si>
  <si>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</si>
  <si>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</si>
  <si>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</si>
  <si>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</si>
  <si>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</si>
  <si>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</si>
  <si>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</si>
  <si>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</si>
  <si>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</si>
  <si>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</si>
  <si>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</si>
  <si>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</si>
  <si>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</si>
  <si>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</si>
  <si>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</si>
  <si>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</si>
  <si>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</si>
  <si>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</si>
  <si>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</si>
  <si>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</si>
  <si>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</si>
  <si>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</si>
  <si>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</si>
  <si>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</si>
  <si>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</si>
  <si>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</si>
  <si>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</si>
  <si>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</si>
  <si>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</si>
  <si>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</si>
  <si>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</si>
  <si>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</si>
  <si>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</si>
  <si>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</si>
  <si>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</si>
  <si>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</si>
  <si>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</si>
  <si>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</si>
  <si>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</si>
  <si>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</si>
  <si>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</si>
  <si>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</si>
  <si>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</si>
  <si>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</si>
  <si>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</si>
  <si>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</si>
  <si>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</si>
  <si>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</si>
  <si>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</si>
  <si>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</si>
  <si>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</si>
  <si>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</si>
  <si>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</si>
  <si>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</si>
  <si>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</si>
  <si>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</si>
  <si>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</si>
  <si>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</si>
  <si>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</si>
  <si>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</si>
  <si>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</si>
  <si>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</si>
  <si>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</si>
  <si>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</si>
  <si>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</si>
  <si>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</si>
  <si>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</si>
  <si>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</si>
  <si>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</si>
  <si>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</si>
  <si>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</si>
  <si>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</si>
  <si>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</si>
  <si>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</si>
  <si>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</si>
  <si>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</si>
  <si>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</si>
  <si>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</si>
  <si>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</si>
  <si>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</si>
  <si>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</si>
  <si>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</si>
  <si>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</si>
  <si>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</si>
  <si>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</si>
  <si>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</si>
  <si>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</si>
  <si>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</si>
  <si>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</si>
  <si>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</si>
  <si>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</si>
  <si>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</si>
  <si>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</si>
  <si>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</si>
  <si>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</si>
  <si>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</si>
  <si>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</si>
  <si>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</si>
  <si>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</si>
  <si>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</si>
  <si>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</si>
  <si>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</si>
  <si>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</si>
  <si>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</si>
  <si>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</si>
  <si>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</si>
  <si>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</si>
  <si>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</si>
  <si>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</si>
  <si>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</si>
  <si>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</si>
  <si>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</si>
  <si>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</si>
  <si>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</si>
  <si>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</si>
  <si>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</si>
  <si>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</si>
  <si>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</si>
  <si>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</si>
  <si>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</si>
  <si>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</si>
  <si>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</si>
  <si>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</si>
  <si>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</si>
  <si>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</si>
  <si>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</si>
  <si>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</si>
  <si>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</si>
  <si>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</si>
  <si>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</si>
  <si>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</si>
  <si>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</si>
  <si>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</si>
  <si>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</si>
  <si>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</si>
  <si>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</si>
  <si>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</si>
  <si>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</si>
  <si>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</si>
  <si>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</si>
  <si>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</si>
  <si>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</si>
  <si>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</si>
  <si>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</si>
  <si>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</si>
  <si>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</si>
  <si>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</si>
  <si>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</si>
  <si>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</si>
  <si>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</si>
  <si>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</si>
  <si>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</si>
  <si>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</si>
  <si>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</si>
  <si>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</si>
  <si>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</si>
  <si>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</si>
  <si>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</si>
  <si>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</si>
  <si>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</si>
  <si>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</si>
  <si>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</si>
  <si>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</si>
  <si>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</si>
  <si>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</si>
  <si>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</si>
  <si>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</si>
  <si>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</si>
  <si>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</si>
  <si>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</si>
  <si>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</si>
  <si>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</si>
  <si>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</si>
  <si>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</si>
  <si>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</si>
  <si>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</si>
  <si>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</si>
  <si>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</si>
  <si>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</si>
  <si>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</si>
  <si>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</si>
  <si>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</si>
  <si>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</si>
  <si>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</si>
  <si>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</si>
  <si>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</si>
  <si>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</si>
  <si>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</si>
  <si>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</si>
  <si>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</si>
  <si>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</si>
  <si>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</si>
  <si>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</si>
  <si>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</si>
  <si>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</si>
  <si>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</si>
  <si>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</si>
  <si>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</si>
  <si>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</si>
  <si>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</si>
  <si>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</si>
  <si>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</si>
  <si>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</si>
  <si>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</si>
  <si>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</si>
  <si>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</si>
  <si>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</si>
  <si>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</si>
  <si>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</si>
  <si>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</si>
  <si>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</si>
  <si>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</si>
  <si>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</si>
  <si>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</si>
  <si>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</si>
  <si>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</si>
  <si>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</si>
  <si>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</si>
  <si>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</si>
  <si>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</si>
  <si>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</si>
  <si>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</si>
  <si>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</si>
  <si>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</si>
  <si>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</si>
  <si>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</si>
  <si>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</si>
  <si>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</si>
  <si>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</si>
  <si>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</si>
  <si>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</si>
  <si>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</si>
  <si>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</si>
  <si>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</si>
  <si>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</si>
  <si>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</si>
  <si>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</si>
  <si>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</si>
  <si>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</si>
  <si>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</si>
  <si>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</si>
  <si>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</si>
  <si>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</si>
  <si>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</si>
  <si>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</si>
  <si>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</si>
  <si>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</si>
  <si>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</si>
  <si>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</si>
  <si>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</si>
  <si>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</si>
  <si>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</si>
  <si>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</si>
  <si>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</si>
  <si>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</si>
  <si>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</si>
  <si>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</si>
  <si>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</si>
  <si>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</si>
  <si>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</si>
  <si>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</si>
  <si>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</si>
  <si>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</si>
  <si>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</si>
  <si>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</si>
  <si>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</si>
  <si>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</si>
  <si>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</si>
  <si>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</si>
  <si>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</si>
  <si>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</si>
  <si>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</si>
  <si>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</si>
  <si>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</si>
  <si>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</si>
  <si>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</si>
  <si>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</si>
  <si>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</si>
  <si>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</si>
  <si>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</si>
  <si>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</si>
  <si>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</si>
  <si>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</si>
  <si>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</si>
  <si>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</si>
  <si>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</si>
  <si>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</si>
  <si>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</si>
  <si>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</si>
  <si>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</si>
  <si>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</si>
  <si>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</si>
  <si>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</si>
  <si>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</si>
  <si>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</si>
  <si>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</si>
  <si>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</si>
  <si>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</si>
  <si>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</si>
  <si>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</si>
  <si>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</si>
  <si>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</si>
  <si>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</si>
  <si>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</si>
  <si>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</si>
  <si>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</si>
  <si>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</si>
  <si>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</si>
  <si>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</si>
  <si>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</si>
  <si>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</si>
  <si>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</si>
  <si>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</si>
  <si>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</si>
  <si>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</si>
  <si>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</si>
  <si>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</si>
  <si>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</si>
  <si>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</si>
  <si>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</si>
  <si>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</si>
  <si>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</si>
  <si>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</si>
  <si>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</si>
  <si>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</si>
  <si>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</si>
  <si>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</si>
  <si>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</si>
  <si>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</si>
  <si>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</si>
  <si>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</si>
  <si>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</si>
  <si>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</si>
  <si>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</si>
  <si>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</si>
  <si>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</si>
  <si>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</si>
  <si>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</si>
  <si>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</si>
  <si>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</si>
  <si>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</si>
  <si>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</si>
  <si>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</si>
  <si>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</si>
  <si>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</si>
  <si>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</si>
  <si>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</si>
  <si>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</si>
  <si>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</si>
  <si>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</si>
  <si>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</si>
  <si>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</si>
  <si>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</si>
  <si>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</si>
  <si>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</si>
  <si>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</si>
  <si>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</si>
  <si>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</si>
  <si>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</si>
  <si>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</si>
  <si>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</si>
  <si>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</si>
  <si>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</si>
  <si>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</si>
  <si>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</si>
  <si>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</si>
  <si>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</si>
  <si>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</si>
  <si>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</si>
  <si>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</si>
  <si>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</si>
  <si>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</si>
  <si>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</si>
  <si>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</si>
  <si>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</si>
  <si>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</si>
  <si>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</si>
  <si>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</si>
  <si>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</si>
  <si>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</si>
  <si>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</si>
  <si>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</si>
  <si>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</si>
  <si>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</si>
  <si>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</si>
  <si>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</si>
  <si>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</si>
  <si>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</si>
  <si>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</si>
  <si>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</si>
  <si>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</si>
  <si>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</si>
  <si>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</si>
  <si>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</si>
  <si>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</si>
  <si>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</si>
  <si>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</si>
  <si>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</si>
  <si>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</si>
  <si>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</si>
  <si>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</si>
  <si>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</si>
  <si>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</si>
  <si>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</si>
  <si>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</si>
  <si>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</si>
  <si>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</si>
  <si>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</si>
  <si>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</si>
  <si>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</si>
  <si>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</si>
  <si>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</si>
  <si>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</si>
  <si>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</si>
  <si>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</si>
  <si>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</si>
  <si>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</si>
  <si>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</si>
  <si>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</si>
  <si>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</si>
  <si>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</si>
  <si>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</si>
  <si>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</si>
  <si>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</si>
  <si>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</si>
  <si>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</si>
  <si>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</si>
  <si>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</si>
  <si>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</si>
  <si>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</si>
  <si>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</si>
  <si>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</si>
  <si>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</si>
  <si>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</si>
  <si>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</si>
  <si>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</si>
  <si>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</si>
  <si>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</si>
  <si>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</si>
  <si>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</si>
  <si>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</si>
  <si>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</si>
  <si>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</si>
  <si>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</si>
  <si>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</si>
  <si>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</si>
  <si>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</si>
  <si>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</si>
  <si>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</si>
  <si>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</si>
  <si>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</si>
  <si>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</si>
  <si>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</si>
  <si>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</si>
  <si>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</si>
  <si>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</si>
  <si>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</si>
  <si>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</si>
  <si>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</si>
  <si>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</si>
  <si>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</si>
  <si>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</si>
  <si>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</si>
  <si>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</si>
  <si>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</si>
  <si>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</si>
  <si>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</si>
  <si>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</si>
  <si>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</si>
  <si>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</si>
  <si>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</si>
  <si>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</si>
  <si>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</si>
  <si>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</si>
  <si>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</si>
  <si>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</si>
  <si>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</si>
  <si>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</si>
  <si>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</si>
  <si>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</si>
  <si>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</si>
  <si>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</si>
  <si>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</si>
  <si>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</si>
  <si>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</si>
  <si>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</si>
  <si>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</si>
  <si>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</si>
  <si>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</si>
  <si>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</si>
  <si>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</si>
  <si>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</si>
  <si>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</si>
  <si>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</si>
  <si>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</si>
  <si>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</si>
  <si>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</si>
  <si>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</si>
  <si>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</si>
  <si>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</si>
  <si>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</si>
  <si>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</si>
  <si>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</si>
  <si>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</si>
  <si>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</si>
  <si>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</si>
  <si>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</si>
  <si>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</si>
  <si>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</si>
  <si>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</si>
  <si>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</si>
  <si>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</si>
  <si>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</si>
  <si>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</si>
  <si>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</si>
  <si>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</si>
  <si>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</si>
  <si>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</si>
  <si>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</si>
  <si>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</si>
  <si>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</si>
  <si>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</si>
  <si>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</si>
  <si>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</si>
  <si>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</si>
  <si>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</si>
  <si>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</si>
  <si>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</si>
  <si>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</si>
  <si>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</si>
  <si>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</si>
  <si>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</si>
  <si>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</si>
  <si>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</si>
  <si>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</si>
  <si>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</si>
  <si>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</si>
  <si>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</si>
  <si>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</si>
  <si>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</si>
  <si>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</si>
  <si>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</si>
  <si>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</si>
  <si>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</si>
  <si>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</si>
  <si>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</si>
  <si>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</si>
  <si>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</si>
  <si>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</si>
  <si>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</si>
  <si>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</si>
  <si>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</si>
  <si>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</si>
  <si>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</si>
  <si>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</si>
  <si>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</si>
  <si>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</si>
  <si>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</si>
  <si>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</si>
  <si>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</si>
  <si>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</si>
  <si>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</si>
  <si>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</si>
  <si>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</si>
  <si>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</si>
  <si>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</si>
  <si>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</si>
  <si>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</si>
  <si>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</si>
  <si>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</si>
  <si>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</si>
  <si>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</si>
  <si>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</si>
  <si>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</si>
  <si>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</si>
  <si>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</si>
  <si>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</si>
  <si>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</si>
  <si>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</si>
  <si>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</si>
  <si>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</si>
  <si>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</si>
  <si>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</si>
  <si>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</si>
  <si>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</si>
  <si>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</si>
  <si>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</si>
  <si>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</si>
  <si>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</si>
  <si>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</si>
  <si>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</si>
  <si>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</si>
  <si>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</si>
  <si>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</si>
  <si>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</si>
  <si>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</si>
  <si>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</si>
  <si>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</si>
  <si>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</si>
  <si>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</si>
  <si>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</si>
  <si>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</si>
  <si>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</si>
  <si>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</si>
  <si>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</si>
  <si>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</si>
  <si>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</si>
  <si>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</si>
  <si>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</si>
  <si>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</si>
  <si>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</si>
  <si>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</si>
  <si>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</si>
  <si>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</si>
  <si>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</si>
  <si>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</si>
  <si>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</si>
  <si>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</si>
  <si>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</si>
  <si>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</si>
  <si>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</si>
  <si>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</si>
  <si>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</si>
  <si>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</si>
  <si>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</si>
  <si>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</si>
  <si>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</si>
  <si>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</si>
  <si>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</si>
  <si>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</si>
  <si>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</si>
  <si>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</si>
  <si>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</si>
  <si>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</si>
  <si>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</si>
  <si>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</si>
  <si>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</si>
  <si>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</si>
  <si>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</si>
  <si>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</si>
  <si>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</si>
  <si>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</si>
  <si>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</si>
  <si>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</si>
  <si>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</si>
  <si>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</si>
  <si>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</si>
  <si>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</si>
  <si>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</si>
  <si>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</si>
  <si>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</si>
  <si>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</si>
  <si>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</si>
  <si>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</si>
  <si>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</si>
  <si>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</si>
  <si>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</si>
  <si>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</si>
  <si>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</si>
  <si>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</si>
  <si>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</si>
  <si>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</si>
  <si>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</si>
  <si>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</si>
  <si>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</si>
  <si>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</si>
  <si>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</si>
  <si>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</si>
  <si>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</si>
  <si>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</si>
  <si>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</si>
  <si>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</si>
  <si>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</si>
  <si>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</si>
  <si>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</si>
  <si>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</si>
  <si>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</si>
  <si>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</si>
  <si>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</si>
  <si>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</si>
  <si>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</si>
  <si>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</si>
  <si>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</si>
  <si>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</si>
  <si>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</si>
  <si>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</si>
  <si>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</si>
  <si>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</si>
  <si>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</si>
  <si>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</si>
  <si>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</si>
  <si>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</si>
  <si>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</si>
  <si>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</si>
  <si>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</si>
  <si>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</si>
  <si>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</si>
  <si>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</si>
  <si>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</si>
  <si>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</si>
  <si>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</si>
  <si>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</si>
  <si>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</si>
  <si>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</si>
  <si>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</si>
  <si>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</si>
  <si>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</si>
  <si>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</si>
  <si>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</si>
  <si>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</si>
  <si>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</si>
  <si>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</si>
  <si>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</si>
  <si>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</si>
  <si>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</si>
  <si>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</si>
  <si>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</si>
  <si>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</si>
  <si>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</si>
  <si>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</si>
  <si>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</si>
  <si>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</si>
  <si>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</si>
  <si>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</si>
  <si>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</si>
  <si>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</si>
  <si>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</si>
  <si>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</si>
  <si>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</si>
  <si>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</si>
  <si>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</si>
  <si>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</si>
  <si>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</si>
  <si>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</si>
  <si>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</si>
  <si>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</si>
  <si>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</si>
  <si>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</si>
  <si>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</si>
  <si>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</si>
  <si>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</si>
  <si>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</si>
  <si>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</si>
  <si>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</si>
  <si>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</si>
  <si>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</si>
  <si>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</si>
  <si>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</si>
  <si>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</si>
  <si>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</si>
  <si>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</si>
  <si>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</si>
  <si>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</si>
  <si>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</si>
  <si>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</si>
  <si>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</si>
  <si>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</si>
  <si>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</si>
  <si>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</si>
  <si>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</si>
  <si>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</si>
  <si>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</si>
  <si>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</si>
  <si>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</si>
  <si>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</si>
  <si>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</si>
  <si>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</si>
  <si>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</si>
  <si>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</si>
  <si>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</si>
  <si>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</si>
  <si>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</si>
  <si>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</si>
  <si>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</si>
  <si>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</si>
  <si>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</si>
  <si>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</si>
  <si>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</si>
  <si>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</si>
  <si>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</si>
  <si>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</si>
  <si>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</si>
  <si>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</si>
  <si>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</si>
  <si>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</si>
  <si>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</si>
  <si>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</si>
  <si>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</si>
  <si>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</si>
  <si>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</si>
  <si>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</si>
  <si>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</si>
  <si>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</si>
  <si>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</si>
  <si>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</si>
  <si>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</si>
  <si>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</si>
  <si>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</si>
  <si>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</si>
  <si>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</si>
  <si>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</si>
  <si>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</si>
  <si>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</si>
  <si>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</si>
  <si>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</si>
  <si>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</si>
  <si>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</si>
  <si>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</si>
  <si>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</si>
  <si>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</si>
  <si>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</si>
  <si>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</si>
  <si>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</si>
  <si>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</si>
  <si>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</si>
  <si>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</si>
  <si>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</si>
  <si>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</si>
  <si>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</si>
  <si>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</si>
  <si>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</si>
  <si>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</si>
  <si>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</si>
  <si>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</si>
  <si>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</si>
  <si>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</si>
  <si>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</si>
  <si>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</si>
  <si>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</si>
  <si>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</si>
  <si>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</si>
  <si>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</si>
  <si>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</si>
  <si>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</si>
  <si>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</si>
  <si>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</si>
  <si>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</si>
  <si>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</si>
  <si>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</si>
  <si>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</si>
  <si>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</si>
  <si>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</si>
  <si>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</si>
  <si>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</si>
  <si>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</si>
  <si>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</si>
  <si>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</si>
  <si>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</si>
  <si>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</si>
  <si>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</si>
  <si>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</si>
  <si>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</si>
  <si>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</si>
  <si>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</si>
  <si>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</si>
  <si>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</si>
  <si>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</si>
  <si>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</si>
  <si>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</si>
  <si>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</si>
  <si>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</si>
  <si>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</si>
  <si>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</si>
  <si>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</si>
  <si>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</si>
  <si>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</si>
  <si>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</si>
  <si>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</si>
  <si>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</si>
  <si>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</si>
  <si>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</si>
  <si>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</si>
  <si>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</si>
  <si>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</si>
  <si>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</si>
  <si>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</si>
  <si>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</si>
  <si>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</si>
  <si>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</si>
  <si>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</si>
  <si>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</si>
  <si>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</si>
  <si>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</si>
  <si>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</si>
  <si>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</si>
  <si>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</si>
  <si>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</si>
  <si>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</si>
  <si>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</si>
  <si>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</si>
  <si>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</si>
  <si>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</si>
  <si>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</si>
  <si>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</si>
  <si>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</si>
  <si>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</si>
  <si>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</si>
  <si>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</si>
  <si>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</si>
  <si>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</si>
  <si>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</si>
  <si>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</si>
  <si>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</si>
  <si>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</si>
  <si>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</si>
  <si>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</si>
  <si>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</si>
  <si>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</si>
  <si>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</si>
  <si>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</si>
  <si>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</si>
  <si>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</si>
  <si>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</si>
  <si>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</si>
  <si>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</si>
  <si>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</si>
  <si>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</si>
  <si>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</si>
  <si>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</si>
  <si>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</si>
  <si>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</si>
  <si>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</si>
  <si>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</si>
  <si>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</si>
  <si>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</si>
  <si>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</si>
  <si>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</si>
  <si>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</si>
  <si>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</si>
  <si>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</si>
  <si>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</si>
  <si>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</si>
  <si>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</si>
  <si>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</si>
  <si>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</si>
  <si>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</si>
  <si>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</si>
  <si>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</si>
  <si>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</si>
  <si>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</si>
  <si>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</si>
  <si>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</si>
  <si>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</si>
  <si>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</si>
  <si>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</si>
  <si>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</si>
  <si>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</si>
  <si>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</si>
  <si>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</si>
  <si>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</si>
  <si>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</si>
  <si>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</si>
  <si>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</si>
  <si>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</si>
  <si>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</si>
  <si>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</si>
  <si>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</si>
  <si>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</si>
  <si>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</si>
  <si>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</si>
  <si>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</si>
  <si>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</si>
  <si>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</si>
  <si>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</si>
  <si>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</si>
  <si>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</si>
  <si>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</si>
  <si>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</si>
  <si>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</si>
  <si>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</si>
  <si>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</si>
  <si>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</si>
  <si>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</si>
  <si>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</si>
  <si>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</si>
  <si>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</si>
  <si>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</si>
  <si>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</si>
  <si>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</si>
  <si>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</si>
  <si>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</si>
  <si>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</si>
  <si>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</si>
  <si>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</si>
  <si>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</si>
  <si>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</si>
  <si>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</si>
  <si>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</si>
  <si>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</si>
  <si>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</si>
  <si>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</si>
  <si>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</si>
  <si>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</si>
  <si>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</si>
  <si>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</si>
  <si>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</si>
  <si>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</si>
  <si>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</si>
  <si>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</si>
  <si>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</si>
  <si>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</si>
  <si>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</si>
  <si>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</si>
  <si>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</si>
  <si>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</si>
  <si>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</si>
  <si>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</si>
  <si>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</si>
  <si>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</si>
  <si>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</si>
  <si>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</si>
  <si>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</si>
  <si>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</si>
  <si>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</si>
  <si>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</si>
  <si>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</si>
  <si>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</si>
  <si>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</si>
  <si>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</si>
  <si>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</si>
  <si>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</si>
  <si>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</si>
  <si>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</si>
  <si>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</si>
  <si>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</si>
  <si>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</si>
  <si>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</si>
  <si>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</si>
  <si>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</si>
  <si>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</si>
  <si>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</si>
  <si>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</si>
  <si>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</si>
  <si>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</si>
  <si>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</si>
  <si>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</si>
  <si>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</si>
  <si>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</si>
  <si>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</si>
  <si>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</si>
  <si>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</si>
  <si>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</si>
  <si>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</si>
  <si>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</si>
  <si>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</si>
  <si>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</si>
  <si>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</si>
  <si>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</si>
  <si>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</si>
  <si>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</si>
  <si>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</si>
  <si>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</si>
  <si>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</si>
  <si>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</si>
  <si>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</si>
  <si>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</si>
  <si>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</si>
  <si>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</si>
  <si>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</si>
  <si>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</si>
  <si>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</si>
  <si>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</si>
  <si>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</si>
  <si>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</si>
  <si>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</si>
  <si>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</si>
  <si>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</si>
  <si>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</si>
  <si>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</si>
  <si>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</si>
  <si>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</si>
  <si>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</si>
  <si>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</si>
  <si>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</si>
  <si>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</si>
  <si>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</si>
  <si>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</si>
  <si>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</si>
  <si>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</si>
  <si>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</si>
  <si>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</si>
  <si>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</si>
  <si>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</si>
  <si>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</si>
  <si>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</si>
  <si>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</si>
  <si>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</si>
  <si>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</si>
  <si>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</si>
  <si>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</si>
  <si>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</si>
  <si>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</si>
  <si>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</si>
  <si>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</si>
  <si>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</si>
  <si>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</si>
  <si>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</si>
  <si>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</si>
  <si>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</si>
  <si>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</si>
  <si>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</si>
  <si>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</si>
  <si>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</si>
  <si>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</si>
  <si>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</si>
  <si>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</si>
  <si>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</si>
  <si>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</si>
  <si>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</si>
  <si>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</si>
  <si>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</si>
  <si>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</si>
  <si>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</si>
  <si>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</si>
  <si>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</si>
  <si>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</si>
  <si>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</si>
  <si>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</si>
  <si>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</si>
  <si>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</si>
  <si>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</si>
  <si>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</si>
  <si>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</si>
  <si>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</si>
  <si>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</si>
  <si>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</si>
  <si>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</si>
  <si>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</si>
  <si>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</si>
  <si>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</si>
  <si>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</si>
  <si>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</si>
  <si>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</si>
  <si>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</si>
  <si>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</si>
  <si>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</si>
  <si>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</si>
  <si>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</si>
  <si>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</si>
  <si>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</si>
  <si>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</si>
  <si>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</si>
  <si>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</si>
  <si>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</si>
  <si>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</si>
  <si>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</si>
  <si>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</si>
  <si>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</si>
  <si>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</si>
  <si>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</si>
  <si>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</si>
  <si>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</si>
  <si>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</si>
  <si>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</si>
  <si>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</si>
  <si>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</si>
  <si>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</si>
  <si>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</si>
  <si>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</si>
  <si>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</si>
  <si>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</si>
  <si>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</si>
  <si>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</si>
  <si>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</si>
  <si>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</si>
  <si>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</si>
  <si>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</si>
  <si>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</si>
  <si>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</si>
  <si>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</si>
  <si>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</si>
  <si>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</si>
  <si>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</si>
  <si>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</si>
  <si>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</si>
  <si>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</si>
  <si>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</si>
  <si>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</si>
  <si>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</si>
  <si>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</si>
  <si>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</si>
  <si>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</si>
  <si>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</si>
  <si>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</si>
  <si>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</si>
  <si>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</si>
  <si>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</si>
  <si>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</si>
  <si>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</si>
  <si>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</si>
  <si>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</si>
  <si>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</si>
  <si>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</si>
  <si>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</si>
  <si>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</si>
  <si>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</si>
  <si>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</si>
  <si>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</si>
  <si>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</si>
  <si>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</si>
  <si>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</si>
  <si>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</si>
  <si>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</si>
  <si>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</si>
  <si>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</si>
  <si>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</si>
  <si>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</si>
  <si>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</si>
  <si>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</si>
  <si>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</si>
  <si>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</si>
  <si>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</si>
  <si>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</si>
  <si>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</si>
  <si>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</si>
  <si>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</si>
  <si>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</si>
  <si>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</si>
  <si>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</si>
  <si>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</si>
  <si>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</si>
  <si>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</si>
  <si>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</si>
  <si>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</si>
  <si>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</si>
  <si>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</si>
  <si>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</si>
  <si>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</si>
  <si>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</si>
  <si>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</si>
  <si>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</si>
  <si>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</si>
  <si>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</si>
  <si>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</si>
  <si>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</si>
  <si>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</si>
  <si>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</si>
  <si>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</si>
  <si>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</si>
  <si>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</si>
  <si>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</si>
  <si>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</si>
  <si>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</si>
  <si>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</si>
  <si>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</si>
  <si>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</si>
  <si>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</si>
  <si>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</si>
  <si>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</si>
  <si>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</si>
  <si>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</si>
  <si>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</si>
  <si>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</si>
  <si>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</si>
  <si>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</si>
  <si>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</si>
  <si>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</si>
  <si>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</si>
  <si>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</si>
  <si>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</si>
  <si>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</si>
  <si>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</si>
  <si>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</si>
  <si>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</si>
  <si>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</si>
  <si>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</si>
  <si>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</si>
  <si>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</si>
  <si>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</si>
  <si>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</si>
  <si>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</si>
  <si>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</si>
  <si>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</si>
  <si>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</si>
  <si>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</si>
  <si>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</si>
  <si>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</si>
  <si>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</si>
  <si>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</si>
  <si>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</si>
  <si>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</si>
  <si>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</si>
  <si>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</si>
  <si>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</si>
  <si>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</si>
  <si>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</si>
  <si>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</si>
  <si>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</si>
  <si>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</si>
  <si>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</si>
  <si>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</si>
  <si>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</si>
  <si>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</si>
  <si>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</si>
  <si>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</si>
  <si>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</si>
  <si>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</si>
  <si>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</si>
  <si>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</si>
  <si>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</si>
  <si>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</si>
  <si>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</si>
  <si>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</si>
  <si>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</si>
  <si>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</si>
  <si>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</si>
  <si>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</si>
  <si>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</si>
  <si>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</si>
  <si>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</si>
  <si>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</si>
  <si>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</si>
  <si>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</si>
  <si>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</si>
  <si>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</si>
  <si>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</si>
  <si>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</si>
  <si>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</si>
  <si>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</si>
  <si>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</si>
  <si>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</si>
  <si>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</si>
  <si>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</si>
  <si>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</si>
  <si>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</si>
  <si>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</si>
  <si>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</si>
  <si>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</si>
  <si>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</si>
  <si>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</si>
  <si>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</si>
  <si>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</si>
  <si>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</si>
  <si>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</si>
  <si>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</si>
  <si>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</si>
  <si>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</si>
  <si>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</si>
  <si>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</si>
  <si>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</si>
  <si>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</si>
  <si>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</si>
  <si>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</si>
  <si>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</si>
  <si>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</si>
  <si>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</si>
  <si>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</si>
  <si>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</si>
  <si>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</si>
  <si>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</si>
  <si>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</si>
  <si>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</si>
  <si>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</si>
  <si>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</si>
  <si>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</si>
  <si>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</si>
  <si>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</si>
  <si>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</si>
  <si>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</si>
  <si>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</si>
  <si>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</si>
  <si>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</si>
  <si>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</si>
  <si>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</si>
  <si>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</si>
  <si>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</si>
  <si>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</si>
  <si>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</si>
  <si>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</si>
  <si>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</si>
  <si>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</si>
  <si>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</si>
  <si>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</si>
  <si>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</si>
  <si>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</si>
  <si>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</si>
  <si>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</si>
  <si>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</si>
  <si>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</si>
  <si>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</si>
  <si>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</si>
  <si>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</si>
  <si>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</si>
  <si>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</si>
  <si>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</si>
  <si>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</si>
  <si>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</si>
  <si>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</si>
  <si>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</si>
  <si>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</si>
  <si>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</si>
  <si>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</si>
  <si>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</si>
  <si>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</si>
  <si>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</si>
  <si>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</si>
  <si>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</si>
  <si>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</si>
  <si>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</si>
  <si>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</si>
  <si>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</si>
  <si>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</si>
  <si>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</si>
  <si>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</si>
  <si>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</si>
  <si>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</si>
  <si>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</si>
  <si>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</si>
  <si>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</si>
  <si>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</si>
  <si>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</si>
  <si>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</si>
  <si>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</si>
  <si>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</si>
  <si>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</si>
  <si>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</si>
  <si>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</si>
  <si>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</si>
  <si>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</si>
  <si>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</si>
  <si>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</si>
  <si>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</si>
  <si>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</si>
  <si>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</si>
  <si>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</si>
  <si>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</si>
  <si>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</si>
  <si>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</si>
  <si>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</si>
  <si>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</si>
  <si>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</si>
  <si>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</si>
  <si>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</si>
  <si>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</si>
  <si>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</si>
  <si>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</si>
  <si>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</si>
  <si>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</si>
  <si>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</si>
  <si>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</si>
  <si>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</si>
  <si>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</si>
  <si>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</si>
  <si>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</si>
  <si>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</si>
  <si>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</si>
  <si>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</si>
  <si>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</si>
  <si>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</si>
  <si>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</si>
  <si>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</si>
  <si>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</si>
  <si>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</si>
  <si>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</si>
  <si>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</si>
  <si>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</si>
  <si>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</si>
  <si>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</si>
  <si>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</si>
  <si>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</si>
  <si>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</si>
  <si>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</si>
  <si>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</si>
  <si>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</si>
  <si>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</si>
  <si>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</si>
  <si>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</si>
  <si>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</si>
  <si>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</si>
  <si>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</si>
  <si>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</si>
  <si>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</si>
  <si>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</si>
  <si>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</si>
  <si>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</si>
  <si>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</si>
  <si>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</si>
  <si>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</si>
  <si>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</si>
  <si>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</si>
  <si>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</si>
  <si>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</si>
  <si>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</si>
  <si>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</si>
  <si>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</si>
  <si>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</si>
  <si>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</si>
  <si>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</si>
  <si>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</si>
  <si>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</si>
  <si>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</si>
  <si>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</si>
  <si>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</si>
  <si>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</si>
  <si>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</si>
  <si>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</si>
  <si>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</si>
  <si>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</si>
  <si>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</si>
  <si>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</si>
  <si>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</si>
  <si>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</si>
  <si>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</si>
  <si>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</si>
  <si>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</si>
  <si>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</si>
  <si>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</si>
  <si>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</si>
  <si>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</si>
  <si>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</si>
  <si>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</si>
  <si>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</si>
  <si>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</si>
  <si>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</si>
  <si>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</si>
  <si>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</si>
  <si>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</si>
  <si>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</si>
  <si>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</si>
  <si>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</si>
  <si>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</si>
  <si>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</si>
  <si>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</si>
  <si>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</si>
  <si>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</si>
  <si>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</si>
  <si>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</si>
  <si>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</si>
  <si>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</si>
  <si>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</si>
  <si>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</si>
  <si>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</si>
  <si>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</si>
  <si>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</si>
  <si>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</si>
  <si>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</si>
  <si>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</si>
  <si>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</si>
  <si>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</si>
  <si>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</si>
  <si>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</si>
  <si>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</si>
  <si>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</si>
  <si>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</si>
  <si>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</si>
  <si>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</si>
  <si>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</si>
  <si>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</si>
  <si>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</si>
  <si>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</si>
  <si>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</si>
  <si>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</si>
  <si>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</si>
  <si>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</si>
  <si>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</si>
  <si>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</si>
  <si>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</si>
  <si>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</si>
  <si>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</si>
  <si>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</si>
  <si>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</si>
  <si>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</si>
  <si>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</si>
  <si>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</si>
  <si>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</si>
  <si>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</si>
  <si>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</si>
  <si>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</si>
  <si>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</si>
  <si>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</si>
  <si>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</si>
  <si>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</si>
  <si>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</si>
  <si>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</si>
  <si>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</si>
  <si>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</si>
  <si>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</si>
  <si>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</si>
  <si>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</si>
  <si>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</si>
  <si>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</si>
  <si>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</si>
  <si>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</si>
  <si>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</si>
  <si>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</si>
  <si>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</si>
  <si>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</si>
  <si>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</si>
  <si>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</si>
  <si>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</si>
  <si>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</si>
  <si>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</si>
  <si>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</si>
  <si>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</si>
  <si>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</si>
  <si>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</si>
  <si>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</si>
  <si>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</si>
  <si>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</si>
  <si>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</si>
  <si>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</si>
  <si>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</si>
  <si>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</si>
  <si>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</si>
  <si>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</si>
  <si>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</si>
  <si>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</si>
  <si>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</si>
  <si>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</si>
  <si>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</si>
  <si>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</si>
  <si>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</si>
  <si>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</si>
  <si>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</si>
  <si>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</si>
  <si>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</si>
  <si>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</si>
  <si>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</si>
  <si>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</si>
  <si>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</si>
  <si>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</si>
  <si>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</si>
  <si>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</si>
  <si>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</si>
  <si>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</si>
  <si>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</si>
  <si>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</si>
  <si>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</si>
  <si>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</si>
  <si>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</si>
  <si>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</si>
  <si>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</si>
  <si>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</si>
  <si>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</si>
  <si>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</si>
  <si>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</si>
  <si>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</si>
  <si>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</si>
  <si>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</si>
  <si>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</si>
  <si>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</si>
  <si>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</si>
  <si>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</si>
  <si>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</si>
  <si>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</si>
  <si>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</si>
  <si>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</si>
  <si>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</si>
  <si>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</si>
  <si>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</si>
  <si>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</si>
  <si>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</si>
  <si>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</si>
  <si>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</si>
  <si>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</si>
  <si>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</si>
  <si>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</si>
  <si>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</si>
  <si>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</si>
  <si>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</si>
  <si>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</si>
  <si>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</si>
  <si>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</si>
  <si>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</si>
  <si>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</si>
  <si>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</si>
  <si>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</si>
  <si>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</si>
  <si>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</si>
  <si>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</si>
  <si>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</si>
  <si>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</si>
  <si>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</si>
  <si>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</si>
  <si>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</si>
  <si>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</si>
  <si>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</si>
  <si>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</si>
  <si>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</si>
  <si>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</si>
  <si>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</si>
  <si>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</si>
  <si>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</si>
  <si>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</si>
  <si>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</si>
  <si>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</si>
  <si>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</si>
  <si>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</si>
  <si>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</si>
  <si>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</si>
  <si>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</si>
  <si>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</si>
  <si>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</si>
  <si>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</si>
  <si>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</si>
  <si>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</si>
  <si>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</si>
  <si>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</si>
  <si>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</si>
  <si>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</si>
  <si>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</si>
  <si>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</si>
  <si>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</si>
  <si>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</si>
  <si>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</si>
  <si>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</si>
  <si>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</si>
  <si>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</si>
  <si>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</si>
  <si>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</si>
  <si>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</si>
  <si>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</si>
  <si>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</si>
  <si>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</si>
  <si>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</si>
  <si>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</si>
  <si>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</si>
  <si>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</si>
  <si>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</si>
  <si>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</si>
  <si>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</si>
  <si>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</si>
  <si>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</si>
  <si>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</si>
  <si>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</si>
  <si>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</si>
  <si>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</si>
  <si>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</si>
  <si>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</si>
  <si>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</si>
  <si>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</si>
  <si>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</si>
  <si>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</si>
  <si>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</si>
  <si>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</si>
  <si>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</si>
  <si>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</si>
  <si>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</si>
  <si>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</si>
  <si>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</si>
  <si>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</si>
  <si>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</si>
  <si>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</si>
  <si>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</si>
  <si>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</si>
  <si>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</si>
  <si>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</si>
  <si>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</si>
  <si>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</si>
  <si>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</si>
  <si>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</si>
  <si>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</si>
  <si>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</si>
  <si>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</si>
  <si>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</si>
  <si>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</si>
  <si>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</si>
  <si>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</si>
  <si>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</si>
  <si>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</si>
  <si>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</si>
  <si>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</si>
  <si>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</si>
  <si>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</si>
  <si>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</si>
  <si>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</si>
  <si>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</si>
  <si>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</si>
  <si>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</si>
  <si>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</si>
  <si>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</si>
  <si>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</si>
  <si>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</si>
  <si>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</si>
  <si>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</si>
  <si>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</si>
  <si>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</si>
  <si>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</si>
  <si>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</si>
  <si>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</si>
  <si>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</si>
  <si>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</si>
  <si>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</si>
  <si>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</si>
  <si>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</si>
  <si>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</si>
  <si>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</si>
  <si>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</si>
  <si>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</si>
  <si>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</si>
  <si>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</si>
  <si>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</si>
  <si>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</si>
  <si>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</si>
  <si>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</si>
  <si>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</si>
  <si>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</si>
  <si>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</si>
  <si>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</si>
  <si>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</si>
  <si>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</si>
  <si>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</si>
  <si>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</si>
  <si>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</si>
  <si>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</si>
  <si>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</si>
  <si>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</si>
  <si>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</si>
  <si>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</si>
  <si>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</si>
  <si>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</si>
  <si>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</si>
  <si>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</si>
  <si>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</si>
  <si>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</si>
  <si>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</si>
  <si>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</si>
  <si>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</si>
  <si>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</si>
  <si>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</si>
  <si>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</si>
  <si>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</si>
  <si>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</si>
  <si>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</si>
  <si>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</si>
  <si>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</si>
  <si>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</si>
  <si>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</si>
  <si>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</si>
  <si>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</si>
  <si>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</si>
  <si>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</si>
  <si>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</si>
  <si>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</si>
  <si>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</si>
  <si>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</si>
  <si>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</si>
  <si>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</si>
  <si>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</si>
  <si>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</si>
  <si>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</si>
  <si>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</si>
  <si>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</si>
  <si>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</si>
  <si>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</si>
  <si>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</si>
  <si>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</si>
  <si>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</si>
  <si>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</si>
  <si>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</si>
  <si>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</si>
  <si>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</si>
  <si>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</si>
  <si>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</si>
  <si>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</si>
  <si>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</si>
  <si>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</si>
  <si>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</si>
  <si>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</si>
  <si>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</si>
  <si>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</si>
  <si>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</si>
  <si>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</si>
  <si>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</si>
  <si>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</si>
  <si>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</si>
  <si>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</si>
  <si>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</si>
  <si>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</si>
  <si>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</si>
  <si>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</si>
  <si>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</si>
  <si>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</si>
  <si>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</si>
  <si>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</si>
  <si>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</si>
  <si>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</si>
  <si>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</si>
  <si>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</si>
  <si>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</si>
  <si>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</si>
  <si>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</si>
  <si>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</si>
  <si>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</si>
  <si>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</si>
  <si>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</si>
  <si>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</si>
  <si>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</si>
  <si>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</si>
  <si>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</si>
  <si>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</si>
  <si>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</si>
  <si>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</si>
  <si>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</si>
  <si>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</si>
  <si>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</si>
  <si>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</si>
  <si>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</si>
  <si>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</si>
  <si>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</si>
  <si>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</si>
  <si>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</si>
  <si>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</si>
  <si>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</si>
  <si>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</si>
  <si>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</si>
  <si>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</si>
  <si>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</si>
  <si>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</si>
  <si>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</si>
  <si>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</si>
  <si>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</si>
  <si>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</si>
  <si>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</si>
  <si>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</si>
  <si>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</si>
  <si>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</si>
  <si>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</si>
  <si>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</si>
  <si>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</si>
  <si>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</si>
  <si>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</si>
  <si>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</si>
  <si>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</si>
  <si>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</si>
  <si>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</si>
  <si>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</si>
  <si>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</si>
  <si>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</si>
  <si>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</si>
  <si>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</si>
  <si>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</si>
  <si>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</si>
  <si>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</si>
  <si>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</si>
  <si>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</si>
  <si>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</si>
  <si>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</si>
  <si>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</si>
  <si>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</si>
  <si>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</si>
  <si>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</si>
  <si>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</si>
  <si>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</si>
  <si>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</si>
  <si>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</si>
  <si>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</si>
  <si>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</si>
  <si>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</si>
  <si>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</si>
  <si>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</si>
  <si>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</si>
  <si>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</si>
  <si>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</si>
  <si>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</si>
  <si>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</si>
  <si>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</si>
  <si>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</si>
  <si>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</si>
  <si>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</si>
  <si>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</si>
  <si>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</si>
  <si>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</si>
  <si>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</si>
  <si>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</si>
  <si>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</si>
  <si>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</si>
  <si>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</si>
  <si>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</si>
  <si>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</si>
  <si>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</si>
  <si>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</si>
  <si>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</si>
  <si>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</si>
  <si>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</si>
  <si>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</si>
  <si>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</si>
  <si>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</si>
  <si>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</si>
  <si>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</si>
  <si>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</si>
  <si>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</si>
  <si>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</si>
  <si>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</si>
  <si>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</si>
  <si>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</si>
  <si>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</si>
  <si>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</si>
  <si>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</si>
  <si>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</si>
  <si>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</si>
  <si>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</si>
  <si>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</si>
  <si>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</si>
  <si>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</si>
  <si>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</si>
  <si>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</si>
  <si>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</si>
  <si>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</si>
  <si>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</si>
  <si>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</si>
  <si>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</si>
  <si>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</si>
  <si>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</si>
  <si>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</si>
  <si>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</si>
  <si>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</si>
  <si>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</si>
  <si>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</si>
  <si>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</si>
  <si>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</si>
  <si>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</si>
  <si>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</si>
  <si>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</si>
  <si>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</si>
  <si>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</si>
  <si>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</si>
  <si>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</si>
  <si>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</si>
  <si>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</si>
  <si>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</si>
  <si>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</si>
  <si>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</si>
  <si>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</si>
  <si>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</si>
  <si>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</si>
  <si>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</si>
  <si>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</si>
  <si>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</si>
  <si>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</si>
  <si>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</si>
  <si>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</si>
  <si>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</si>
  <si>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</si>
  <si>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</si>
  <si>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</si>
  <si>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</si>
  <si>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</si>
  <si>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</si>
  <si>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</si>
  <si>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</si>
  <si>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</si>
  <si>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</si>
  <si>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</si>
  <si>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</si>
  <si>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</si>
  <si>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</si>
  <si>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</si>
  <si>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</si>
  <si>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</si>
  <si>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</si>
  <si>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</si>
  <si>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</si>
  <si>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</si>
  <si>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</si>
  <si>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</si>
  <si>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</si>
  <si>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</si>
  <si>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</si>
  <si>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</si>
  <si>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</si>
  <si>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</si>
  <si>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</si>
  <si>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</si>
  <si>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</si>
  <si>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</si>
  <si>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</si>
  <si>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</si>
  <si>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</si>
  <si>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</si>
  <si>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</si>
  <si>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</si>
  <si>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</si>
  <si>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</si>
  <si>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</si>
  <si>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</si>
  <si>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</si>
  <si>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</si>
  <si>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</si>
  <si>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</si>
  <si>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</si>
  <si>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</si>
  <si>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</si>
  <si>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</si>
  <si>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</si>
  <si>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</si>
  <si>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</si>
  <si>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</si>
  <si>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</si>
  <si>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</si>
  <si>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</si>
  <si>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</si>
  <si>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</si>
  <si>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</si>
  <si>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</si>
  <si>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</si>
  <si>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</si>
  <si>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</si>
  <si>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</si>
  <si>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</si>
  <si>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</si>
  <si>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</si>
  <si>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</si>
  <si>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</si>
  <si>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</si>
  <si>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</si>
  <si>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</si>
  <si>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</si>
  <si>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</si>
  <si>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</si>
  <si>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</si>
  <si>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</si>
  <si>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</si>
  <si>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</si>
  <si>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</si>
  <si>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</si>
  <si>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</si>
  <si>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</si>
  <si>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</si>
  <si>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</si>
  <si>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</si>
  <si>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</si>
  <si>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</si>
  <si>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</si>
  <si>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</si>
  <si>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</si>
  <si>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</si>
  <si>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</si>
  <si>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</si>
  <si>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</si>
  <si>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</si>
  <si>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</si>
  <si>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</si>
  <si>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</si>
  <si>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</si>
  <si>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</si>
  <si>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</si>
  <si>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</si>
  <si>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</si>
  <si>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</si>
  <si>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</si>
  <si>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</si>
  <si>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</si>
  <si>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</si>
  <si>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</si>
  <si>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</si>
  <si>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</si>
  <si>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</si>
  <si>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</si>
  <si>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</si>
  <si>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</si>
  <si>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</si>
  <si>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</si>
  <si>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</si>
  <si>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</si>
  <si>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</si>
  <si>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</si>
  <si>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</si>
  <si>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</si>
  <si>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</si>
  <si>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</si>
  <si>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</si>
  <si>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</si>
  <si>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</si>
  <si>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</si>
  <si>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</si>
  <si>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</si>
  <si>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</si>
  <si>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</si>
  <si>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</si>
  <si>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</si>
  <si>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</si>
  <si>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</si>
  <si>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</si>
  <si>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</si>
  <si>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</si>
  <si>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</si>
  <si>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</si>
  <si>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</si>
  <si>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</si>
  <si>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</si>
  <si>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</si>
  <si>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</si>
  <si>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</si>
  <si>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</si>
  <si>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</si>
  <si>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</si>
  <si>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</si>
  <si>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</si>
  <si>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</si>
  <si>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</si>
  <si>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</si>
  <si>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</si>
  <si>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</si>
  <si>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</si>
  <si>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</si>
  <si>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</si>
  <si>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</si>
  <si>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</si>
  <si>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</si>
  <si>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</si>
  <si>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</si>
  <si>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</si>
  <si>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</si>
  <si>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</si>
  <si>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</si>
  <si>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</si>
  <si>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</si>
  <si>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</si>
  <si>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</si>
  <si>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</si>
  <si>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</si>
  <si>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</si>
  <si>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</si>
  <si>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</si>
  <si>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</si>
  <si>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</si>
  <si>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</si>
  <si>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</si>
  <si>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</si>
  <si>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</si>
  <si>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</si>
  <si>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</si>
  <si>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</si>
  <si>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</si>
  <si>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</si>
  <si>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</si>
  <si>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</si>
  <si>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</si>
  <si>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</si>
  <si>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</si>
  <si>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</si>
  <si>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</si>
  <si>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</si>
  <si>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</si>
  <si>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</si>
  <si>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</si>
  <si>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</si>
  <si>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</si>
  <si>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</si>
  <si>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</si>
  <si>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</si>
  <si>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</si>
  <si>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</si>
  <si>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</si>
  <si>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</si>
  <si>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</si>
  <si>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</si>
  <si>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</si>
  <si>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</si>
  <si>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</si>
  <si>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</si>
  <si>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</si>
  <si>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</si>
  <si>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</si>
  <si>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</si>
  <si>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</si>
  <si>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</si>
  <si>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</si>
  <si>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</si>
  <si>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</si>
  <si>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</si>
  <si>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</si>
  <si>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</si>
  <si>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</si>
  <si>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</si>
  <si>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</si>
  <si>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</si>
  <si>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</si>
  <si>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</si>
  <si>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</si>
  <si>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</si>
  <si>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</si>
  <si>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</si>
  <si>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</si>
  <si>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</si>
  <si>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</si>
  <si>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</si>
  <si>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</si>
  <si>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</si>
  <si>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</si>
  <si>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</si>
  <si>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</si>
  <si>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</si>
  <si>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</si>
  <si>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</si>
  <si>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</si>
  <si>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</si>
  <si>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</si>
  <si>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</si>
  <si>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</si>
  <si>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</si>
  <si>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</si>
  <si>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</si>
  <si>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</si>
  <si>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</si>
  <si>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</si>
  <si>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</si>
  <si>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</si>
  <si>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</si>
  <si>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</si>
  <si>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</si>
  <si>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</si>
  <si>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</si>
  <si>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</si>
  <si>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</si>
  <si>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</si>
  <si>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</si>
  <si>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</si>
  <si>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</si>
  <si>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</si>
  <si>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</si>
  <si>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</si>
  <si>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</si>
  <si>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</si>
  <si>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</si>
  <si>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</si>
  <si>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</si>
  <si>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</si>
  <si>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</si>
  <si>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</si>
  <si>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</si>
  <si>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</si>
  <si>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</si>
  <si>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</si>
  <si>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</si>
  <si>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</si>
  <si>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</si>
  <si>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</si>
  <si>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</si>
  <si>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</si>
  <si>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</si>
  <si>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</si>
  <si>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</si>
  <si>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</si>
  <si>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</si>
  <si>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</si>
  <si>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</si>
  <si>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</si>
  <si>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</si>
  <si>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</si>
  <si>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</si>
  <si>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</si>
  <si>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</si>
  <si>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</si>
  <si>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</si>
  <si>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</si>
  <si>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</si>
  <si>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</si>
  <si>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</si>
  <si>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</si>
  <si>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</si>
  <si>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</si>
  <si>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</si>
  <si>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</si>
  <si>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</si>
  <si>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</si>
  <si>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</si>
  <si>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</si>
  <si>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</si>
  <si>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</si>
  <si>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</si>
  <si>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</si>
  <si>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</si>
  <si>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</si>
  <si>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</si>
  <si>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</si>
  <si>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</si>
  <si>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</si>
  <si>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</si>
  <si>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</si>
  <si>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</si>
  <si>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</si>
  <si>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</si>
  <si>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</si>
  <si>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</si>
  <si>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</si>
  <si>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</si>
  <si>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</si>
  <si>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</si>
  <si>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</si>
  <si>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</si>
  <si>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</si>
  <si>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</si>
  <si>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</si>
  <si>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</si>
  <si>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</si>
  <si>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</si>
  <si>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</si>
  <si>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</si>
  <si>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</si>
  <si>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</si>
  <si>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</si>
  <si>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</si>
  <si>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</si>
  <si>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</si>
  <si>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</si>
  <si>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</si>
  <si>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</si>
  <si>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</si>
  <si>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</si>
  <si>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</si>
  <si>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</si>
  <si>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</si>
  <si>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</si>
  <si>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</si>
  <si>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</si>
  <si>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</si>
  <si>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</si>
  <si>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</si>
  <si>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</si>
  <si>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</si>
  <si>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</si>
  <si>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</si>
  <si>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</si>
  <si>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</si>
  <si>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</si>
  <si>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</si>
  <si>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</si>
  <si>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</si>
  <si>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</si>
  <si>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</si>
  <si>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</si>
  <si>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</si>
  <si>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</si>
  <si>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</si>
  <si>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</si>
  <si>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</si>
  <si>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</si>
  <si>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</si>
  <si>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</si>
  <si>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</si>
  <si>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</si>
  <si>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</si>
  <si>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</si>
  <si>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</si>
  <si>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</si>
  <si>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</si>
  <si>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</si>
  <si>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</si>
  <si>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</si>
  <si>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</si>
  <si>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</si>
  <si>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</si>
  <si>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</si>
  <si>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</si>
  <si>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</si>
  <si>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</si>
  <si>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</si>
  <si>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</si>
  <si>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</si>
  <si>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</si>
  <si>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</si>
  <si>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</si>
  <si>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</si>
  <si>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</si>
  <si>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</si>
  <si>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</si>
  <si>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</si>
  <si>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</si>
  <si>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</si>
  <si>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</si>
  <si>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</si>
  <si>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</si>
  <si>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</si>
  <si>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</si>
  <si>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</si>
  <si>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</si>
  <si>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</si>
  <si>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</si>
  <si>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</si>
  <si>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</si>
  <si>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</si>
  <si>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</si>
  <si>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</si>
  <si>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</si>
  <si>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</si>
  <si>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</si>
  <si>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</si>
  <si>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</si>
  <si>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</si>
  <si>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</si>
  <si>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</si>
  <si>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</si>
  <si>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</si>
  <si>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</si>
  <si>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</si>
  <si>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</si>
  <si>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</si>
  <si>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</si>
  <si>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</si>
  <si>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</si>
  <si>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</si>
  <si>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</si>
  <si>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</si>
  <si>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</si>
  <si>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</si>
  <si>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</si>
  <si>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</si>
  <si>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</si>
  <si>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</si>
  <si>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</si>
  <si>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</si>
  <si>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</si>
  <si>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</si>
  <si>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</si>
  <si>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</si>
  <si>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</si>
  <si>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</si>
  <si>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</si>
  <si>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</si>
  <si>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</si>
  <si>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</si>
  <si>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</si>
  <si>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</si>
  <si>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</si>
  <si>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</si>
  <si>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</si>
  <si>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</si>
  <si>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</si>
  <si>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</si>
  <si>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</si>
  <si>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</si>
  <si>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</si>
  <si>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</si>
  <si>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</si>
  <si>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</si>
  <si>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</si>
  <si>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</si>
  <si>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</si>
  <si>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</si>
  <si>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</si>
  <si>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</si>
  <si>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</si>
  <si>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</si>
  <si>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</si>
  <si>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</si>
  <si>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</si>
  <si>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</si>
  <si>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</si>
  <si>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</si>
  <si>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</si>
  <si>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</si>
  <si>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</si>
  <si>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</si>
  <si>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</si>
  <si>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</si>
  <si>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</si>
  <si>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</si>
  <si>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</si>
  <si>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</si>
  <si>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</si>
  <si>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</si>
  <si>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</si>
  <si>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</si>
  <si>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</si>
  <si>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</si>
  <si>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</si>
  <si>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</si>
  <si>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</si>
  <si>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</si>
  <si>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</si>
  <si>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</si>
  <si>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</si>
  <si>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</si>
  <si>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</si>
  <si>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</si>
  <si>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</si>
  <si>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</si>
  <si>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</si>
  <si>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</si>
  <si>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</si>
  <si>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</si>
  <si>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</si>
  <si>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</si>
  <si>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</si>
  <si>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</si>
  <si>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</si>
  <si>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</si>
  <si>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</si>
  <si>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</si>
  <si>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</si>
  <si>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</si>
  <si>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</si>
  <si>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</si>
  <si>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</si>
  <si>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</si>
  <si>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</si>
  <si>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</si>
  <si>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</si>
  <si>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</si>
  <si>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</si>
  <si>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</si>
  <si>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</si>
  <si>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</si>
  <si>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</si>
  <si>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</si>
  <si>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</si>
  <si>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</si>
  <si>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</si>
  <si>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</si>
  <si>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</si>
  <si>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</si>
  <si>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</si>
  <si>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</si>
  <si>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</si>
  <si>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</si>
  <si>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</si>
  <si>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</si>
  <si>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</si>
  <si>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</si>
  <si>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</si>
  <si>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</si>
  <si>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</si>
  <si>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</si>
  <si>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</si>
  <si>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</si>
  <si>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</si>
  <si>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</si>
  <si>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</si>
  <si>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</si>
  <si>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</si>
  <si>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</si>
  <si>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</si>
  <si>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</si>
  <si>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</si>
  <si>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</si>
  <si>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</si>
  <si>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</si>
  <si>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</si>
  <si>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</si>
  <si>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</si>
  <si>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</si>
  <si>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</si>
  <si>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</si>
  <si>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</si>
  <si>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</si>
  <si>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</si>
  <si>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</si>
  <si>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</si>
  <si>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</si>
  <si>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</si>
  <si>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</si>
  <si>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</si>
  <si>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</si>
  <si>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</si>
  <si>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</si>
  <si>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</si>
  <si>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</si>
  <si>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</si>
  <si>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</si>
  <si>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</si>
  <si>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</si>
  <si>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</si>
  <si>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</si>
  <si>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</si>
  <si>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</si>
  <si>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</si>
  <si>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</si>
  <si>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</si>
  <si>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</si>
  <si>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</si>
  <si>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</si>
  <si>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</si>
  <si>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</si>
  <si>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</si>
  <si>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</si>
  <si>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</si>
  <si>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</si>
  <si>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</si>
  <si>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</si>
  <si>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</si>
  <si>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</si>
  <si>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</si>
  <si>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</si>
  <si>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</si>
  <si>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</si>
  <si>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</si>
  <si>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</si>
  <si>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</si>
  <si>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</si>
  <si>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</si>
  <si>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</si>
  <si>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</si>
  <si>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</si>
  <si>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</si>
  <si>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</si>
  <si>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</si>
  <si>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</si>
  <si>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</si>
  <si>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</si>
  <si>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</si>
  <si>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</si>
  <si>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</si>
  <si>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</si>
  <si>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</si>
  <si>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</si>
  <si>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</si>
  <si>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</si>
  <si>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</si>
  <si>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</si>
  <si>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</si>
  <si>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</si>
  <si>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</si>
  <si>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</si>
  <si>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</si>
  <si>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</si>
  <si>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</si>
  <si>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</si>
  <si>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</si>
  <si>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</si>
  <si>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</si>
  <si>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</si>
  <si>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</si>
  <si>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</si>
  <si>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</si>
  <si>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</si>
  <si>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</si>
  <si>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</si>
  <si>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</si>
  <si>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</si>
  <si>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</si>
  <si>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</si>
  <si>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</si>
  <si>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</si>
  <si>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</si>
  <si>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</si>
  <si>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</si>
  <si>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</si>
  <si>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</si>
  <si>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</si>
  <si>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</si>
  <si>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</si>
  <si>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</si>
  <si>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</si>
  <si>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</si>
  <si>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</si>
  <si>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</si>
  <si>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</si>
  <si>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</si>
  <si>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</si>
  <si>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</si>
  <si>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</si>
  <si>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</si>
  <si>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</si>
  <si>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</si>
  <si>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</si>
  <si>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</si>
  <si>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</si>
  <si>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</si>
  <si>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</si>
  <si>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</si>
  <si>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</si>
  <si>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</si>
  <si>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</si>
  <si>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</si>
  <si>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</si>
  <si>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</si>
  <si>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</si>
  <si>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</si>
  <si>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</si>
  <si>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</si>
  <si>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</si>
  <si>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</si>
  <si>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</si>
  <si>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</si>
  <si>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</si>
  <si>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</si>
  <si>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</si>
  <si>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</si>
  <si>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</si>
  <si>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</si>
  <si>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</si>
  <si>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</si>
  <si>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</si>
  <si>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</si>
  <si>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</si>
  <si>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</si>
  <si>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</si>
  <si>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</si>
  <si>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</si>
  <si>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</si>
  <si>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</si>
  <si>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</si>
  <si>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</si>
  <si>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</si>
  <si>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</si>
  <si>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</si>
  <si>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</si>
  <si>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</si>
  <si>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</si>
  <si>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</si>
  <si>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</si>
  <si>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</si>
  <si>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</si>
  <si>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</si>
  <si>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</si>
  <si>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</si>
  <si>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</si>
  <si>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</si>
  <si>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</si>
  <si>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</si>
  <si>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</si>
  <si>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</si>
  <si>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</si>
  <si>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</si>
  <si>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</si>
  <si>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</si>
  <si>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</si>
  <si>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</si>
  <si>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</si>
  <si>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</si>
  <si>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</si>
  <si>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</si>
  <si>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</si>
  <si>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</si>
  <si>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</si>
  <si>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</si>
  <si>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</si>
  <si>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</si>
  <si>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</si>
  <si>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</si>
  <si>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</si>
  <si>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</si>
  <si>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</si>
  <si>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</si>
  <si>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</si>
  <si>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</si>
  <si>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</si>
  <si>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</si>
  <si>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</si>
  <si>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</si>
  <si>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</si>
  <si>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</si>
  <si>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</si>
  <si>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</si>
  <si>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</si>
  <si>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</si>
  <si>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</si>
  <si>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</si>
  <si>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</si>
  <si>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</si>
  <si>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</si>
  <si>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</si>
  <si>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</si>
  <si>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</si>
  <si>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</si>
  <si>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</si>
  <si>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</si>
  <si>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</si>
  <si>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</si>
  <si>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</si>
  <si>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</si>
  <si>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</si>
  <si>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</si>
  <si>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</si>
  <si>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</si>
  <si>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</si>
  <si>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</si>
  <si>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</si>
  <si>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</si>
  <si>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</si>
  <si>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</si>
  <si>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</si>
  <si>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</si>
  <si>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</si>
  <si>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</si>
  <si>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</si>
  <si>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</si>
  <si>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</si>
  <si>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</si>
  <si>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</si>
  <si>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</si>
  <si>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</si>
  <si>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</si>
  <si>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</si>
  <si>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</si>
  <si>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</si>
  <si>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</si>
  <si>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</si>
  <si>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</si>
  <si>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</si>
  <si>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</si>
  <si>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</si>
  <si>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</si>
  <si>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</si>
  <si>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</si>
  <si>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</si>
  <si>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</si>
  <si>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</si>
  <si>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</si>
  <si>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</si>
  <si>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</si>
  <si>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</si>
  <si>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</si>
  <si>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</si>
  <si>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</si>
  <si>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</si>
  <si>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</si>
  <si>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</si>
  <si>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</si>
  <si>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</si>
  <si>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</si>
  <si>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</si>
  <si>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</si>
  <si>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</si>
  <si>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</si>
  <si>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</si>
  <si>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</si>
  <si>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</si>
  <si>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</si>
  <si>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</si>
  <si>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</si>
  <si>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</si>
  <si>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</si>
  <si>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</si>
  <si>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</si>
  <si>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</si>
  <si>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</si>
  <si>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</si>
  <si>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</si>
  <si>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</si>
  <si>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</si>
  <si>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</si>
  <si>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</si>
  <si>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</si>
  <si>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</si>
  <si>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</si>
  <si>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</si>
  <si>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</si>
  <si>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</si>
  <si>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</si>
  <si>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</si>
  <si>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</si>
  <si>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</si>
  <si>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</si>
  <si>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</si>
  <si>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</si>
  <si>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</si>
  <si>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</si>
  <si>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</si>
  <si>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</si>
  <si>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</si>
  <si>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</si>
  <si>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</si>
  <si>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</si>
  <si>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</si>
  <si>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</si>
  <si>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</si>
  <si>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</si>
  <si>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</si>
  <si>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</si>
  <si>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</si>
  <si>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</si>
  <si>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</si>
  <si>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</si>
  <si>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</si>
  <si>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</si>
  <si>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</si>
  <si>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</si>
  <si>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</si>
  <si>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</si>
  <si>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</si>
  <si>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</si>
  <si>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</si>
  <si>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</si>
  <si>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</si>
  <si>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</si>
  <si>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</si>
  <si>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</si>
  <si>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</si>
  <si>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</si>
  <si>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</si>
  <si>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</si>
  <si>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</si>
  <si>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</si>
  <si>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</si>
  <si>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</si>
  <si>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</si>
  <si>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</si>
  <si>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</si>
  <si>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</si>
  <si>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</si>
  <si>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</si>
  <si>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</si>
  <si>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</si>
  <si>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</si>
  <si>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</si>
  <si>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</si>
  <si>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</si>
  <si>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</si>
  <si>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</si>
  <si>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</si>
  <si>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</si>
  <si>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</si>
  <si>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</si>
  <si>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</si>
  <si>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</si>
  <si>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</si>
  <si>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</si>
  <si>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</si>
  <si>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</si>
  <si>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</si>
  <si>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</si>
  <si>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</si>
  <si>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</si>
  <si>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</si>
  <si>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</si>
  <si>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</si>
  <si>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</si>
  <si>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</si>
  <si>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</si>
  <si>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</si>
  <si>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</si>
  <si>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</si>
  <si>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</si>
  <si>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</si>
  <si>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</si>
  <si>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</si>
  <si>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</si>
  <si>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</si>
  <si>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</si>
  <si>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</si>
  <si>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</si>
  <si>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</si>
  <si>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</si>
  <si>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</si>
  <si>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</si>
  <si>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</si>
  <si>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</si>
  <si>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</si>
  <si>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</si>
  <si>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</si>
  <si>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</si>
  <si>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</si>
  <si>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</si>
  <si>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</si>
  <si>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</si>
  <si>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</si>
  <si>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</si>
  <si>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</si>
  <si>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</si>
  <si>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</si>
  <si>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</si>
  <si>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</si>
  <si>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</si>
  <si>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</si>
  <si>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</si>
  <si>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</si>
  <si>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</si>
  <si>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</si>
  <si>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</si>
  <si>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</si>
  <si>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</si>
  <si>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</si>
  <si>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</si>
  <si>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</si>
  <si>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</si>
  <si>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</si>
  <si>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</si>
  <si>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</si>
  <si>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</si>
  <si>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</si>
  <si>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</si>
  <si>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</si>
  <si>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</si>
  <si>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</si>
  <si>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</si>
  <si>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</si>
  <si>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</si>
  <si>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</si>
  <si>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</si>
  <si>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</si>
  <si>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</si>
  <si>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</si>
  <si>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</si>
  <si>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</si>
  <si>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</si>
  <si>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</si>
  <si>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</si>
  <si>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</si>
  <si>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</si>
  <si>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</si>
  <si>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</si>
  <si>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</si>
  <si>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</si>
  <si>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</si>
  <si>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</si>
  <si>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</si>
  <si>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</si>
  <si>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</si>
  <si>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</si>
  <si>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</si>
  <si>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</si>
  <si>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</si>
  <si>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</si>
  <si>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</si>
  <si>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</si>
  <si>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</si>
  <si>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</si>
  <si>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</si>
  <si>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</si>
  <si>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</si>
  <si>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</si>
  <si>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</si>
  <si>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</si>
  <si>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</si>
  <si>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</si>
  <si>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</si>
  <si>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</si>
  <si>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</si>
  <si>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</si>
  <si>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</si>
  <si>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</si>
  <si>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</si>
  <si>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</si>
  <si>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</si>
  <si>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</si>
  <si>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</si>
  <si>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</si>
  <si>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</si>
  <si>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</si>
  <si>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</si>
  <si>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</si>
  <si>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</si>
  <si>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</si>
  <si>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</si>
  <si>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</si>
  <si>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</si>
  <si>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</si>
  <si>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</si>
  <si>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</si>
  <si>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</si>
  <si>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</si>
  <si>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</si>
  <si>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</si>
  <si>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</si>
  <si>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</si>
  <si>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</si>
  <si>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</si>
  <si>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</si>
  <si>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</si>
  <si>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</si>
  <si>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</si>
  <si>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</si>
  <si>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</si>
  <si>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</si>
  <si>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</si>
  <si>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</si>
  <si>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</si>
  <si>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</si>
  <si>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</si>
  <si>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</si>
  <si>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</si>
  <si>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</si>
  <si>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</si>
  <si>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</si>
  <si>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</si>
  <si>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</si>
  <si>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</si>
  <si>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</si>
  <si>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</si>
  <si>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</si>
  <si>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</si>
  <si>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</si>
  <si>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</si>
  <si>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</si>
  <si>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</si>
  <si>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</si>
  <si>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</si>
  <si>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</si>
  <si>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</si>
  <si>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</si>
  <si>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</si>
  <si>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</si>
  <si>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</si>
  <si>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</si>
  <si>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</si>
  <si>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</si>
  <si>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</si>
  <si>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</si>
  <si>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</si>
  <si>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</si>
  <si>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</si>
  <si>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</si>
  <si>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</si>
  <si>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</si>
  <si>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</si>
  <si>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</si>
  <si>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</si>
  <si>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</si>
  <si>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</si>
  <si>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</si>
  <si>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</si>
  <si>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</si>
  <si>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</si>
  <si>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</si>
  <si>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</si>
  <si>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</si>
  <si>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</si>
  <si>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</si>
  <si>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</si>
  <si>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</si>
  <si>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</si>
  <si>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</si>
  <si>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</si>
  <si>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</si>
  <si>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</si>
  <si>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</si>
  <si>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</si>
  <si>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</si>
  <si>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</si>
  <si>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</si>
  <si>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</si>
  <si>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</si>
  <si>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</si>
  <si>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</si>
  <si>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</si>
  <si>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</si>
  <si>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</si>
  <si>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</si>
  <si>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</si>
  <si>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</si>
  <si>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</si>
  <si>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</si>
  <si>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</si>
  <si>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</si>
  <si>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</si>
  <si>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</si>
  <si>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</si>
  <si>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</si>
  <si>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</si>
  <si>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</si>
  <si>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</si>
  <si>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</si>
  <si>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</si>
  <si>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</si>
  <si>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</si>
  <si>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</si>
  <si>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</si>
  <si>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</si>
  <si>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</si>
  <si>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</si>
  <si>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</si>
  <si>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</si>
  <si>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</si>
  <si>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</si>
  <si>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</si>
  <si>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</si>
  <si>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</si>
  <si>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</si>
  <si>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</si>
  <si>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</si>
  <si>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</si>
  <si>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</si>
  <si>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</si>
  <si>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</si>
  <si>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</si>
  <si>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</si>
  <si>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</si>
  <si>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</si>
  <si>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</si>
  <si>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</si>
  <si>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</si>
  <si>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</si>
  <si>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</si>
  <si>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</si>
  <si>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</si>
  <si>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</si>
  <si>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</si>
  <si>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</si>
  <si>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</si>
  <si>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</si>
  <si>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</si>
  <si>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</si>
  <si>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</si>
  <si>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</si>
  <si>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</si>
  <si>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</si>
  <si>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</si>
  <si>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</si>
  <si>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</si>
  <si>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</si>
  <si>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</si>
  <si>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</si>
  <si>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</si>
  <si>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</si>
  <si>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</si>
  <si>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</si>
  <si>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</si>
  <si>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</si>
  <si>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</si>
  <si>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</si>
  <si>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</si>
  <si>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</si>
  <si>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</si>
  <si>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</si>
  <si>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</si>
  <si>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</si>
  <si>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</si>
  <si>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</si>
  <si>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</si>
  <si>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</si>
  <si>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</si>
  <si>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</si>
  <si>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</si>
  <si>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</si>
  <si>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</si>
  <si>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</si>
  <si>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</si>
  <si>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</si>
  <si>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</si>
  <si>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</si>
  <si>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</si>
  <si>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</si>
  <si>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</si>
  <si>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</si>
  <si>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</si>
  <si>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</si>
  <si>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</si>
  <si>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</si>
  <si>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</si>
  <si>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</si>
  <si>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</si>
  <si>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</si>
  <si>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</si>
  <si>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</si>
  <si>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</si>
  <si>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</si>
  <si>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</si>
  <si>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</si>
  <si>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</si>
  <si>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</si>
  <si>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</si>
  <si>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</si>
  <si>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</si>
  <si>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</si>
  <si>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</si>
  <si>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</si>
  <si>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</si>
  <si>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</si>
  <si>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</si>
  <si>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</si>
  <si>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</si>
  <si>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</si>
  <si>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</si>
  <si>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</si>
  <si>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</si>
  <si>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</si>
  <si>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</si>
  <si>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</si>
  <si>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</si>
  <si>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</si>
  <si>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</si>
  <si>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</si>
  <si>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</si>
  <si>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</si>
  <si>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</si>
  <si>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</si>
  <si>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</si>
  <si>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</si>
  <si>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</si>
  <si>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</si>
  <si>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</si>
  <si>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</si>
  <si>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</si>
  <si>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</si>
  <si>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</si>
  <si>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</si>
  <si>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</si>
  <si>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</si>
  <si>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</si>
  <si>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</si>
  <si>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</si>
  <si>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</si>
  <si>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</si>
  <si>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</si>
  <si>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</si>
  <si>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</si>
  <si>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</si>
  <si>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</si>
  <si>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</si>
  <si>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</si>
  <si>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</si>
  <si>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</si>
  <si>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</si>
  <si>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</si>
  <si>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</si>
  <si>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</si>
  <si>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</si>
  <si>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</si>
  <si>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</si>
  <si>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</si>
  <si>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</si>
  <si>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</si>
  <si>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</si>
  <si>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</si>
  <si>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</si>
  <si>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</si>
  <si>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</si>
  <si>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</si>
  <si>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</si>
  <si>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</si>
  <si>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</si>
  <si>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</si>
  <si>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</si>
  <si>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</si>
  <si>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</si>
  <si>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</si>
  <si>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</si>
  <si>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</si>
  <si>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</si>
  <si>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</si>
  <si>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</si>
  <si>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</si>
  <si>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</si>
  <si>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</si>
  <si>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</si>
  <si>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</si>
  <si>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</si>
  <si>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</si>
  <si>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</si>
  <si>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</si>
  <si>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</si>
  <si>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</si>
  <si>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</si>
  <si>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</si>
  <si>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</si>
  <si>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</si>
  <si>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</si>
  <si>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</si>
  <si>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</si>
  <si>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</si>
  <si>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</si>
  <si>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</si>
  <si>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</si>
  <si>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</si>
  <si>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</si>
  <si>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</si>
  <si>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</si>
  <si>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</si>
  <si>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</si>
  <si>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</si>
  <si>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</si>
  <si>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</si>
  <si>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</si>
  <si>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</si>
  <si>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</si>
  <si>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</si>
  <si>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</si>
  <si>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</si>
  <si>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</si>
  <si>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</si>
  <si>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</si>
  <si>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</si>
  <si>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</si>
  <si>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</si>
  <si>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</si>
  <si>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</si>
  <si>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</si>
  <si>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</si>
  <si>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</si>
  <si>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</si>
  <si>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</si>
  <si>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</si>
  <si>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</si>
  <si>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</si>
  <si>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</si>
  <si>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</si>
  <si>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</si>
  <si>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</si>
  <si>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</si>
  <si>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</si>
  <si>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</si>
  <si>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</si>
  <si>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</si>
  <si>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</si>
  <si>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</si>
  <si>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</si>
  <si>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</si>
  <si>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</si>
  <si>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</si>
  <si>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</si>
  <si>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</si>
  <si>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</si>
  <si>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</si>
  <si>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</si>
  <si>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</si>
  <si>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</si>
  <si>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</si>
  <si>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</si>
  <si>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</si>
  <si>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</si>
  <si>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</si>
  <si>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</si>
  <si>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</si>
  <si>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</si>
  <si>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</si>
  <si>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</si>
  <si>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</si>
  <si>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</si>
  <si>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</si>
  <si>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</si>
  <si>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</si>
  <si>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</si>
  <si>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</si>
  <si>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</si>
  <si>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</si>
  <si>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</si>
  <si>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</si>
  <si>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</si>
  <si>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</si>
  <si>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</si>
  <si>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</si>
  <si>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</si>
  <si>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</si>
  <si>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</si>
  <si>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</si>
  <si>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</si>
  <si>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</si>
  <si>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</si>
  <si>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</si>
  <si>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</si>
  <si>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</si>
  <si>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</si>
  <si>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</si>
  <si>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</si>
  <si>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</si>
  <si>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</si>
  <si>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</si>
  <si>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</si>
  <si>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</si>
  <si>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</si>
  <si>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</si>
  <si>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</si>
  <si>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</si>
  <si>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</si>
  <si>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</si>
  <si>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</si>
  <si>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</si>
  <si>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</si>
  <si>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</si>
  <si>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</si>
  <si>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</si>
  <si>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</si>
  <si>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</si>
  <si>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</si>
  <si>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</si>
  <si>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</si>
  <si>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</si>
  <si>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</si>
  <si>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</si>
  <si>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</si>
  <si>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</si>
  <si>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</si>
  <si>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</si>
  <si>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</si>
  <si>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</si>
  <si>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</si>
  <si>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</si>
  <si>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</si>
  <si>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</si>
  <si>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</si>
  <si>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</si>
  <si>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</si>
  <si>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</si>
  <si>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</si>
  <si>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</si>
  <si>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</si>
  <si>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</si>
  <si>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</si>
  <si>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</si>
  <si>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</si>
  <si>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</si>
  <si>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</si>
  <si>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</si>
  <si>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</si>
  <si>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</si>
  <si>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</si>
  <si>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</si>
  <si>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</si>
  <si>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</si>
  <si>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</si>
  <si>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</si>
  <si>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</si>
  <si>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</si>
  <si>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</si>
  <si>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</si>
  <si>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</si>
  <si>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</si>
  <si>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</si>
  <si>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</si>
  <si>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</si>
  <si>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</si>
  <si>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</si>
  <si>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</si>
  <si>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</si>
  <si>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</si>
  <si>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</si>
  <si>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</si>
  <si>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</si>
  <si>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</si>
  <si>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</si>
  <si>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</si>
  <si>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</si>
  <si>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</si>
  <si>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</si>
  <si>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</si>
  <si>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</si>
  <si>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</si>
  <si>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</si>
  <si>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</si>
  <si>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</si>
  <si>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</si>
  <si>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</si>
  <si>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</si>
  <si>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</si>
  <si>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</si>
  <si>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</si>
  <si>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</si>
  <si>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</si>
  <si>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</si>
  <si>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</si>
  <si>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</si>
  <si>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</si>
  <si>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</si>
  <si>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</si>
  <si>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</si>
  <si>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</si>
  <si>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</si>
  <si>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</si>
  <si>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</si>
  <si>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</si>
  <si>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</si>
  <si>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</si>
  <si>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</si>
  <si>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</si>
  <si>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</si>
  <si>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</si>
  <si>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</si>
  <si>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</si>
  <si>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</si>
  <si>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</si>
  <si>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</si>
  <si>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</si>
  <si>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</si>
  <si>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</si>
  <si>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</si>
  <si>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</si>
  <si>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</si>
  <si>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</si>
  <si>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</si>
  <si>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</si>
  <si>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</si>
  <si>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</si>
  <si>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</si>
  <si>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</si>
  <si>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</si>
  <si>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</si>
  <si>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</si>
  <si>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</si>
  <si>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</si>
  <si>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</si>
  <si>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</si>
  <si>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</si>
  <si>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</si>
  <si>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</si>
  <si>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</si>
  <si>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</si>
  <si>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</si>
  <si>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</si>
  <si>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</si>
  <si>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</si>
  <si>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</si>
  <si>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</si>
  <si>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</si>
  <si>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</si>
  <si>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</si>
  <si>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</si>
  <si>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</si>
  <si>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</si>
  <si>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</si>
  <si>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</si>
  <si>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</si>
  <si>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</si>
  <si>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</si>
  <si>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</si>
  <si>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</si>
  <si>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</si>
  <si>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</si>
  <si>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</si>
  <si>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</si>
  <si>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</si>
  <si>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</si>
  <si>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</si>
  <si>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</si>
  <si>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</si>
  <si>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</si>
  <si>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</si>
  <si>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</si>
  <si>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</si>
  <si>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</si>
  <si>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</si>
  <si>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</si>
  <si>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</si>
  <si>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</si>
  <si>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</si>
  <si>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</si>
  <si>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</si>
  <si>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</si>
  <si>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</si>
  <si>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</si>
  <si>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</si>
  <si>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</si>
  <si>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</si>
  <si>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</si>
  <si>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</si>
  <si>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</si>
  <si>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</si>
  <si>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</si>
  <si>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</si>
  <si>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</si>
  <si>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</si>
  <si>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</si>
  <si>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</si>
  <si>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</si>
  <si>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</si>
  <si>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</si>
  <si>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</si>
  <si>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</si>
  <si>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</si>
  <si>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</si>
  <si>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</si>
  <si>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</si>
  <si>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</si>
  <si>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</si>
  <si>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</si>
  <si>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</si>
  <si>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</si>
  <si>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</si>
  <si>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</si>
  <si>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</si>
  <si>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</si>
  <si>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</si>
  <si>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</si>
  <si>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</si>
  <si>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</si>
  <si>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</si>
  <si>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</si>
  <si>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</si>
  <si>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</si>
  <si>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</si>
  <si>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</si>
  <si>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</si>
  <si>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</si>
  <si>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</si>
  <si>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</si>
  <si>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</si>
  <si>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</si>
  <si>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</si>
  <si>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</si>
  <si>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</si>
  <si>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</si>
  <si>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</si>
  <si>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</si>
  <si>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</si>
  <si>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</si>
  <si>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</si>
  <si>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</si>
  <si>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</si>
  <si>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</si>
  <si>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</si>
  <si>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</si>
  <si>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</si>
  <si>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</si>
  <si>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</si>
  <si>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</si>
  <si>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</si>
  <si>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</si>
  <si>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</si>
  <si>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</si>
  <si>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</si>
  <si>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</si>
  <si>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</si>
  <si>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</si>
  <si>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</si>
  <si>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</si>
  <si>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</si>
  <si>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</si>
  <si>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</si>
  <si>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</si>
  <si>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</si>
  <si>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</si>
  <si>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</si>
  <si>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</si>
  <si>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</si>
  <si>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</si>
  <si>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</si>
  <si>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</si>
  <si>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</si>
  <si>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</si>
  <si>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</si>
  <si>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</si>
  <si>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</si>
  <si>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</si>
  <si>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</si>
  <si>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</si>
  <si>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</si>
  <si>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</si>
  <si>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</si>
  <si>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</si>
  <si>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</si>
  <si>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</si>
  <si>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</si>
  <si>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</si>
  <si>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</si>
  <si>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</si>
  <si>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</si>
  <si>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</si>
  <si>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</si>
  <si>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</si>
  <si>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</si>
  <si>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</si>
  <si>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</si>
  <si>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</si>
  <si>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</si>
  <si>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</si>
  <si>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</si>
  <si>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</si>
  <si>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</si>
  <si>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</si>
  <si>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</si>
  <si>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</si>
  <si>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</si>
  <si>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</si>
  <si>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</si>
  <si>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</si>
  <si>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</si>
  <si>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</si>
  <si>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</si>
  <si>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</si>
  <si>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</si>
  <si>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</si>
  <si>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</si>
  <si>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</si>
  <si>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</si>
  <si>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</si>
  <si>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</si>
  <si>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</si>
  <si>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</si>
  <si>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</si>
  <si>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</si>
  <si>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</si>
  <si>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</si>
  <si>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</si>
  <si>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</si>
  <si>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</si>
  <si>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</si>
  <si>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</si>
  <si>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</si>
  <si>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</si>
  <si>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</si>
  <si>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</si>
  <si>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</si>
  <si>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</si>
  <si>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</si>
  <si>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</si>
  <si>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</si>
  <si>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</si>
  <si>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</si>
  <si>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</si>
  <si>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</si>
  <si>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</si>
  <si>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</si>
  <si>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</si>
  <si>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</si>
  <si>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</si>
  <si>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</si>
  <si>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</si>
  <si>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</si>
  <si>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</si>
  <si>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</si>
  <si>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</si>
  <si>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</si>
  <si>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</si>
  <si>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</si>
  <si>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</si>
  <si>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</si>
  <si>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</si>
  <si>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</si>
  <si>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</si>
  <si>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</si>
  <si>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</si>
  <si>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</si>
  <si>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</si>
  <si>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</si>
  <si>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</si>
  <si>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</si>
  <si>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</si>
  <si>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</si>
  <si>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</si>
  <si>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</si>
  <si>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</si>
  <si>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</si>
  <si>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</si>
  <si>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</si>
  <si>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</si>
  <si>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</si>
  <si>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</si>
  <si>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</si>
  <si>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</si>
  <si>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</si>
  <si>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</si>
  <si>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</si>
  <si>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</si>
  <si>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</si>
  <si>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</si>
  <si>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</si>
  <si>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</si>
  <si>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</si>
  <si>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</si>
  <si>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</si>
  <si>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</si>
  <si>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</si>
  <si>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</si>
  <si>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</si>
  <si>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</si>
  <si>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</si>
  <si>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</si>
  <si>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</si>
  <si>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</si>
  <si>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</si>
  <si>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</si>
  <si>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</si>
  <si>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</si>
  <si>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</si>
  <si>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</si>
  <si>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</si>
  <si>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</si>
  <si>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</si>
  <si>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</si>
  <si>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</si>
  <si>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</si>
  <si>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</si>
  <si>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</si>
  <si>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</si>
  <si>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</si>
  <si>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</si>
  <si>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</si>
  <si>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</si>
  <si>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</si>
  <si>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</si>
  <si>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</si>
  <si>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</si>
  <si>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</si>
  <si>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</si>
  <si>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</si>
  <si>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</si>
  <si>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</si>
  <si>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</si>
  <si>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</si>
  <si>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</si>
  <si>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</si>
  <si>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</si>
  <si>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</si>
  <si>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</si>
  <si>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</si>
  <si>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</si>
  <si>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</si>
  <si>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</si>
  <si>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</si>
  <si>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</si>
  <si>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</si>
  <si>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</si>
  <si>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</si>
  <si>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</si>
  <si>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</si>
  <si>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</si>
  <si>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</si>
  <si>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</si>
  <si>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</si>
  <si>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</si>
  <si>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</si>
  <si>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</si>
  <si>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</si>
  <si>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</si>
  <si>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</si>
  <si>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</si>
  <si>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</si>
  <si>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</si>
  <si>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</si>
  <si>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</si>
  <si>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</si>
  <si>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</si>
  <si>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</si>
  <si>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</si>
  <si>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</si>
  <si>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</si>
  <si>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</si>
  <si>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</si>
  <si>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</si>
  <si>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</si>
  <si>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</si>
  <si>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</si>
  <si>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</si>
  <si>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</si>
  <si>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</si>
  <si>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</si>
  <si>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</si>
  <si>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</si>
  <si>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</si>
  <si>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</si>
  <si>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</si>
  <si>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</si>
  <si>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</si>
  <si>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</si>
  <si>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</si>
  <si>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</si>
  <si>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</si>
  <si>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</si>
  <si>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</si>
  <si>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</si>
  <si>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</si>
  <si>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</si>
  <si>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</si>
  <si>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</si>
  <si>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</si>
  <si>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</si>
  <si>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</si>
  <si>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</si>
  <si>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</si>
  <si>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</si>
  <si>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</si>
  <si>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</si>
  <si>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</si>
  <si>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</si>
  <si>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</si>
  <si>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</si>
  <si>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</si>
  <si>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</si>
  <si>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</si>
  <si>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</si>
  <si>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</si>
  <si>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</si>
  <si>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</si>
  <si>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</si>
  <si>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</si>
  <si>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</si>
  <si>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</si>
  <si>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</si>
  <si>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</si>
  <si>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</si>
  <si>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</si>
  <si>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</si>
  <si>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</si>
  <si>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</si>
  <si>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</si>
  <si>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</si>
  <si>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</si>
  <si>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</si>
  <si>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</si>
  <si>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</si>
  <si>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</si>
  <si>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</si>
  <si>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</si>
  <si>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</si>
  <si>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</si>
  <si>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</si>
  <si>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</si>
  <si>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</si>
  <si>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</si>
  <si>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</si>
  <si>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</si>
  <si>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</si>
  <si>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</si>
  <si>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</si>
  <si>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</si>
  <si>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</si>
  <si>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</si>
  <si>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</si>
  <si>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</si>
  <si>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</si>
  <si>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</si>
  <si>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</si>
  <si>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</si>
  <si>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</si>
  <si>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</si>
  <si>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</si>
  <si>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</si>
  <si>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</si>
  <si>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</si>
  <si>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</si>
  <si>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</si>
  <si>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</si>
  <si>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</si>
  <si>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</si>
  <si>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</si>
  <si>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</si>
  <si>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</si>
  <si>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</si>
  <si>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</si>
  <si>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</si>
  <si>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</si>
  <si>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</si>
  <si>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</si>
  <si>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</si>
  <si>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</si>
  <si>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</si>
  <si>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</si>
  <si>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</si>
  <si>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</si>
  <si>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</si>
  <si>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</si>
  <si>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</si>
  <si>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</si>
  <si>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</si>
  <si>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</si>
  <si>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</si>
  <si>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</si>
  <si>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</si>
  <si>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</si>
  <si>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</si>
  <si>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</si>
  <si>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</si>
  <si>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</si>
  <si>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</si>
  <si>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</si>
  <si>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</si>
  <si>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</si>
  <si>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</si>
  <si>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</si>
  <si>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</si>
  <si>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</si>
  <si>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</si>
  <si>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</si>
  <si>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</si>
  <si>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</si>
  <si>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</si>
  <si>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</si>
  <si>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</si>
  <si>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</si>
  <si>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</si>
  <si>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</si>
  <si>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</si>
  <si>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</si>
  <si>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</si>
  <si>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</si>
  <si>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</si>
  <si>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</si>
  <si>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</si>
  <si>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</si>
  <si>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</si>
  <si>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</si>
  <si>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</si>
  <si>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</si>
  <si>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</si>
  <si>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</si>
  <si>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</si>
  <si>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</si>
  <si>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</si>
  <si>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</si>
  <si>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</si>
  <si>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</si>
  <si>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</si>
  <si>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</si>
  <si>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</si>
  <si>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</si>
  <si>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</si>
  <si>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</si>
  <si>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</si>
  <si>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</si>
  <si>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</si>
  <si>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</si>
  <si>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</si>
  <si>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</si>
  <si>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</si>
  <si>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</si>
  <si>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</si>
  <si>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</si>
  <si>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</si>
  <si>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</si>
  <si>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</si>
  <si>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</si>
  <si>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</si>
  <si>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</si>
  <si>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</si>
  <si>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</si>
  <si>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</si>
  <si>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</si>
  <si>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</si>
  <si>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</si>
  <si>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</si>
  <si>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</si>
  <si>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</si>
  <si>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</si>
  <si>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</si>
  <si>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</si>
  <si>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</si>
  <si>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</si>
  <si>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</si>
  <si>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</si>
  <si>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</si>
  <si>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</si>
  <si>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</si>
  <si>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</si>
  <si>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</si>
  <si>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</si>
  <si>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</si>
  <si>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</si>
  <si>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</si>
  <si>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</si>
  <si>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</si>
  <si>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</si>
  <si>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</si>
  <si>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</si>
  <si>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</si>
  <si>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</si>
  <si>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</si>
  <si>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</si>
  <si>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</si>
  <si>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</si>
  <si>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</si>
  <si>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</si>
  <si>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</si>
  <si>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</si>
  <si>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</si>
  <si>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</si>
  <si>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</si>
  <si>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</si>
  <si>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</si>
  <si>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</si>
  <si>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</si>
  <si>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</si>
  <si>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</si>
  <si>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</si>
  <si>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</si>
  <si>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</si>
  <si>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</si>
  <si>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</si>
  <si>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</si>
  <si>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</si>
  <si>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</si>
  <si>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</si>
  <si>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</si>
  <si>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</si>
  <si>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</si>
  <si>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</si>
  <si>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</si>
  <si>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</si>
  <si>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</si>
  <si>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</si>
  <si>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</si>
  <si>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</si>
  <si>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</si>
  <si>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</si>
  <si>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</si>
  <si>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</si>
  <si>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</si>
  <si>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</si>
  <si>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</si>
  <si>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</si>
  <si>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</si>
  <si>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</si>
  <si>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</si>
  <si>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</si>
  <si>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</si>
  <si>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</si>
  <si>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</si>
  <si>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</si>
  <si>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</si>
  <si>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</si>
  <si>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</si>
  <si>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</si>
  <si>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</si>
  <si>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</si>
  <si>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</si>
  <si>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</si>
  <si>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</si>
  <si>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</si>
  <si>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</si>
  <si>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</si>
  <si>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</si>
  <si>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</si>
  <si>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</si>
  <si>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</si>
  <si>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</si>
  <si>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</si>
  <si>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</si>
  <si>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</si>
  <si>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</si>
  <si>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</si>
  <si>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</si>
  <si>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</si>
  <si>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</si>
  <si>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</si>
  <si>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</si>
  <si>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</si>
  <si>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</si>
  <si>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</si>
  <si>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</si>
  <si>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</si>
  <si>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</si>
  <si>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</si>
  <si>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</si>
  <si>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</si>
  <si>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</si>
  <si>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</si>
  <si>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</si>
  <si>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</si>
  <si>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</si>
  <si>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</si>
  <si>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</si>
  <si>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</si>
  <si>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</si>
  <si>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</si>
  <si>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</si>
  <si>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</si>
  <si>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</si>
  <si>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</si>
  <si>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</si>
  <si>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</si>
  <si>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</si>
  <si>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</si>
  <si>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</si>
  <si>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</si>
  <si>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</si>
  <si>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</si>
  <si>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</si>
  <si>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</si>
  <si>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</si>
  <si>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</si>
  <si>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</si>
  <si>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</si>
  <si>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</si>
  <si>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</si>
  <si>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</si>
  <si>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</si>
  <si>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</si>
  <si>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</si>
  <si>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</si>
  <si>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</si>
  <si>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</si>
  <si>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</si>
  <si>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</si>
  <si>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</si>
  <si>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</si>
  <si>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</si>
  <si>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</si>
  <si>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</si>
  <si>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</si>
  <si>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</si>
  <si>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</si>
  <si>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</si>
  <si>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</si>
  <si>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</si>
  <si>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</si>
  <si>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</si>
  <si>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</si>
  <si>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</si>
  <si>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</si>
  <si>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</si>
  <si>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</si>
  <si>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</si>
  <si>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</si>
  <si>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</si>
  <si>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</si>
  <si>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</si>
  <si>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</si>
  <si>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</si>
  <si>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</si>
  <si>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</si>
  <si>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</si>
  <si>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</si>
  <si>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</si>
  <si>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</si>
  <si>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</si>
  <si>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</si>
  <si>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</si>
  <si>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</si>
  <si>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</si>
  <si>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</si>
  <si>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</si>
  <si>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</si>
  <si>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</si>
  <si>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</si>
  <si>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</si>
  <si>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</si>
  <si>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</si>
  <si>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</si>
  <si>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</si>
  <si>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</si>
  <si>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</si>
  <si>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</si>
  <si>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</si>
  <si>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</si>
  <si>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</si>
  <si>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</si>
  <si>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</si>
  <si>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</si>
  <si>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</si>
  <si>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</si>
  <si>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</si>
  <si>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</si>
  <si>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</si>
  <si>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</si>
  <si>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</si>
  <si>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</si>
  <si>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</si>
  <si>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</si>
  <si>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</si>
  <si>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</si>
  <si>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</si>
  <si>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</si>
  <si>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</si>
  <si>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</si>
  <si>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</si>
  <si>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</si>
  <si>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</si>
  <si>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</si>
  <si>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</si>
  <si>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</si>
  <si>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</si>
  <si>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</si>
  <si>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</si>
  <si>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</si>
  <si>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</si>
  <si>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</si>
  <si>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</si>
  <si>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</si>
  <si>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</si>
  <si>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</si>
  <si>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</si>
  <si>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</si>
  <si>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</si>
  <si>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</si>
  <si>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</si>
  <si>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</si>
  <si>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</si>
  <si>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</si>
  <si>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</si>
  <si>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</si>
  <si>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</si>
  <si>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</si>
  <si>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</si>
  <si>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</si>
  <si>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</si>
  <si>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</si>
  <si>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</si>
  <si>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</si>
  <si>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</si>
  <si>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</si>
  <si>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</si>
  <si>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</si>
  <si>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</si>
  <si>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</si>
  <si>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</si>
  <si>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</si>
  <si>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</si>
  <si>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</si>
  <si>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</si>
  <si>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</si>
  <si>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</si>
  <si>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</si>
  <si>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</si>
  <si>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</si>
  <si>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</si>
  <si>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</si>
  <si>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</si>
  <si>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</si>
  <si>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</si>
  <si>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</si>
  <si>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</si>
  <si>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</si>
  <si>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</si>
  <si>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</si>
  <si>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</si>
  <si>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</si>
  <si>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</si>
  <si>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</si>
  <si>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</si>
  <si>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</si>
  <si>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</si>
  <si>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</si>
  <si>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</si>
  <si>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</si>
  <si>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</si>
  <si>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</si>
  <si>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</si>
  <si>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</si>
  <si>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</si>
  <si>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</si>
  <si>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</si>
  <si>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</si>
  <si>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</si>
  <si>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</si>
  <si>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</si>
  <si>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</si>
  <si>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</si>
  <si>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</si>
  <si>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</si>
  <si>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</si>
  <si>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</si>
  <si>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</si>
  <si>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</si>
  <si>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</si>
  <si>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</si>
  <si>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</si>
  <si>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</si>
  <si>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</si>
  <si>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</si>
  <si>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</si>
  <si>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</si>
  <si>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</si>
  <si>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</si>
  <si>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</si>
  <si>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</si>
  <si>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</si>
  <si>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</si>
  <si>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</si>
  <si>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</si>
  <si>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</si>
  <si>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</si>
  <si>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</si>
  <si>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</si>
  <si>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</si>
  <si>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</si>
  <si>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</si>
  <si>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</si>
  <si>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</si>
  <si>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</si>
  <si>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</si>
  <si>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</si>
  <si>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</si>
  <si>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</si>
  <si>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</si>
  <si>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</si>
  <si>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</si>
  <si>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</si>
  <si>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</si>
  <si>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</si>
  <si>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</si>
  <si>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</si>
  <si>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</si>
  <si>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</si>
  <si>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</si>
  <si>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</si>
  <si>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</si>
  <si>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</si>
  <si>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</si>
  <si>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</si>
  <si>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</si>
  <si>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</si>
  <si>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</si>
  <si>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</si>
  <si>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</si>
  <si>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</si>
  <si>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</si>
  <si>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</si>
  <si>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</si>
  <si>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</si>
  <si>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</si>
  <si>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</si>
  <si>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</si>
  <si>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</si>
  <si>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</si>
  <si>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</si>
  <si>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</si>
  <si>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</si>
  <si>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</si>
  <si>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</si>
  <si>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</si>
  <si>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</si>
  <si>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</si>
  <si>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</si>
  <si>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</si>
  <si>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</si>
  <si>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</si>
  <si>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</si>
  <si>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</si>
  <si>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</si>
  <si>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</si>
  <si>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</si>
  <si>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</si>
  <si>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</si>
  <si>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</si>
  <si>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</si>
  <si>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</si>
  <si>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</si>
  <si>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</si>
  <si>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</si>
  <si>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</si>
  <si>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</si>
  <si>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</si>
  <si>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</si>
  <si>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</si>
  <si>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</si>
  <si>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</si>
  <si>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</si>
  <si>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</si>
  <si>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</si>
  <si>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</si>
  <si>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</si>
  <si>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</si>
  <si>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</si>
  <si>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</si>
  <si>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</si>
  <si>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</si>
  <si>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</si>
  <si>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</si>
  <si>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</si>
  <si>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</si>
  <si>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</si>
  <si>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</si>
  <si>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</si>
  <si>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</si>
  <si>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</si>
  <si>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</si>
  <si>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</si>
  <si>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</si>
  <si>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</si>
  <si>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</si>
  <si>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</si>
  <si>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</si>
  <si>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</si>
  <si>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</si>
  <si>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</si>
  <si>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</si>
  <si>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</si>
  <si>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</si>
  <si>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</si>
  <si>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</si>
  <si>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</si>
  <si>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</si>
  <si>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</si>
  <si>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</si>
  <si>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</si>
  <si>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</si>
  <si>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</si>
  <si>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</si>
  <si>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</si>
  <si>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</si>
  <si>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</si>
  <si>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</si>
  <si>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</si>
  <si>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</si>
  <si>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</si>
  <si>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</si>
  <si>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</si>
  <si>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</si>
  <si>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</si>
  <si>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</si>
  <si>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</si>
  <si>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</si>
  <si>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</si>
  <si>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</si>
  <si>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</si>
  <si>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</si>
  <si>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</si>
  <si>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</si>
  <si>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</si>
  <si>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</si>
  <si>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</si>
  <si>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</si>
  <si>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</si>
  <si>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</si>
  <si>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</si>
  <si>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</si>
  <si>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</si>
  <si>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</si>
  <si>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</si>
  <si>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</si>
  <si>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</si>
  <si>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</si>
  <si>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</si>
  <si>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</si>
  <si>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</si>
  <si>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</si>
  <si>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</si>
  <si>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</si>
  <si>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</si>
  <si>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</si>
  <si>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</si>
  <si>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</si>
  <si>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</si>
  <si>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</si>
  <si>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</si>
  <si>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</si>
  <si>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</si>
  <si>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</si>
  <si>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</si>
  <si>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</si>
  <si>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</si>
  <si>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</si>
  <si>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</si>
  <si>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</si>
  <si>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</si>
  <si>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</si>
  <si>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</si>
  <si>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</si>
  <si>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</si>
  <si>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</si>
  <si>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</si>
  <si>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</si>
  <si>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</si>
  <si>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</si>
  <si>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</si>
  <si>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</si>
  <si>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</si>
  <si>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</si>
  <si>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</si>
  <si>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</si>
  <si>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</si>
  <si>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</si>
  <si>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</si>
  <si>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</si>
  <si>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</si>
  <si>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</si>
  <si>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</si>
  <si>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</si>
  <si>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</si>
  <si>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</si>
  <si>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</si>
  <si>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</si>
  <si>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</si>
  <si>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</si>
  <si>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</si>
  <si>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</si>
  <si>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</si>
  <si>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</si>
  <si>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</si>
  <si>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</si>
  <si>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</si>
  <si>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</si>
  <si>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</si>
  <si>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</si>
  <si>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</si>
  <si>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</si>
  <si>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</si>
  <si>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</si>
  <si>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</si>
  <si>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</si>
  <si>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</si>
  <si>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</si>
  <si>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</si>
  <si>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</si>
  <si>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</si>
  <si>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</si>
  <si>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</si>
  <si>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</si>
  <si>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</si>
  <si>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</si>
  <si>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</si>
  <si>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</si>
  <si>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</si>
  <si>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</si>
  <si>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</si>
  <si>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</si>
  <si>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</si>
  <si>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</si>
  <si>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</si>
  <si>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</si>
  <si>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</si>
  <si>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</si>
  <si>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</si>
  <si>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</si>
  <si>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</si>
  <si>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</si>
  <si>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</si>
  <si>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</si>
  <si>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</si>
  <si>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</si>
  <si>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</si>
  <si>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</si>
  <si>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</si>
  <si>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</si>
  <si>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</si>
  <si>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</si>
  <si>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</si>
  <si>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</si>
  <si>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</si>
  <si>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</si>
  <si>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</si>
  <si>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</si>
  <si>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</si>
  <si>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</si>
  <si>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</si>
  <si>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</si>
  <si>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</si>
  <si>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</si>
  <si>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</si>
  <si>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</si>
  <si>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</si>
  <si>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</si>
  <si>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</si>
  <si>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</si>
  <si>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</si>
  <si>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</si>
  <si>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</si>
  <si>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</si>
  <si>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</si>
  <si>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</si>
  <si>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</si>
  <si>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</si>
  <si>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</si>
  <si>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</si>
  <si>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</si>
  <si>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</si>
  <si>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</si>
  <si>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</si>
  <si>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</si>
  <si>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</si>
  <si>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</si>
  <si>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</si>
  <si>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</si>
  <si>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</si>
  <si>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</si>
  <si>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</si>
  <si>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</si>
  <si>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</si>
  <si>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</si>
  <si>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</si>
  <si>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</si>
  <si>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</si>
  <si>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</si>
  <si>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</si>
  <si>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</si>
  <si>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</si>
  <si>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</si>
  <si>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</si>
  <si>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</si>
  <si>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</si>
  <si>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</si>
  <si>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</si>
  <si>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</si>
  <si>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</si>
  <si>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</si>
  <si>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</si>
  <si>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</si>
  <si>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</si>
  <si>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</si>
  <si>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</si>
  <si>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</si>
  <si>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</si>
  <si>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</si>
  <si>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</si>
  <si>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</si>
  <si>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</si>
  <si>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</si>
  <si>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</si>
  <si>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</si>
  <si>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</si>
  <si>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</si>
  <si>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</si>
  <si>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</si>
  <si>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</si>
  <si>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</si>
  <si>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</si>
  <si>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</si>
  <si>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</si>
  <si>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</si>
  <si>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</si>
  <si>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</si>
  <si>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</si>
  <si>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</si>
  <si>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</si>
  <si>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</si>
  <si>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</si>
  <si>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</si>
  <si>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</si>
  <si>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</si>
  <si>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</si>
  <si>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</si>
  <si>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</si>
  <si>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</si>
  <si>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</si>
  <si>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</si>
  <si>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</si>
  <si>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</si>
  <si>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</si>
  <si>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</si>
  <si>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</si>
  <si>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</si>
  <si>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</si>
  <si>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</si>
  <si>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</si>
  <si>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</si>
  <si>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</si>
  <si>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</si>
  <si>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</si>
  <si>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</si>
  <si>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</si>
  <si>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</si>
  <si>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</si>
  <si>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</si>
  <si>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</si>
  <si>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</si>
  <si>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</si>
  <si>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</si>
  <si>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</si>
  <si>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</si>
  <si>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</si>
  <si>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</si>
  <si>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</si>
  <si>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</si>
  <si>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</si>
  <si>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</si>
  <si>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</si>
  <si>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</si>
  <si>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</si>
  <si>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</si>
  <si>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</si>
  <si>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</si>
  <si>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</si>
  <si>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</si>
  <si>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</si>
  <si>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</si>
  <si>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</si>
  <si>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</si>
  <si>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</si>
  <si>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</si>
  <si>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</si>
  <si>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</si>
  <si>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</si>
  <si>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</si>
  <si>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</si>
  <si>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</si>
  <si>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</si>
  <si>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</si>
  <si>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</si>
  <si>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</si>
  <si>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</si>
  <si>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</si>
  <si>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</si>
  <si>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</si>
  <si>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</si>
  <si>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</si>
  <si>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</si>
  <si>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</si>
  <si>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</si>
  <si>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</si>
  <si>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</si>
  <si>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</si>
  <si>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</si>
  <si>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</si>
  <si>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</si>
  <si>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</si>
  <si>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</si>
  <si>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</si>
  <si>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</si>
  <si>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</si>
  <si>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</si>
  <si>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</si>
  <si>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</si>
  <si>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</si>
  <si>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</si>
  <si>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</si>
  <si>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</si>
  <si>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</si>
  <si>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</si>
  <si>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</si>
  <si>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</si>
  <si>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</si>
  <si>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</si>
  <si>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</si>
  <si>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</si>
  <si>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</si>
  <si>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</si>
  <si>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</si>
  <si>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</si>
  <si>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</si>
  <si>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</si>
  <si>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</si>
  <si>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</si>
  <si>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</si>
  <si>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</si>
  <si>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</si>
  <si>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</si>
  <si>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</si>
  <si>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</si>
  <si>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</si>
  <si>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</si>
  <si>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</si>
  <si>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</si>
  <si>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</si>
  <si>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</si>
  <si>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</si>
  <si>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</si>
  <si>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</si>
  <si>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</si>
  <si>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</si>
  <si>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</si>
  <si>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</si>
  <si>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</si>
  <si>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</si>
  <si>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</si>
  <si>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</si>
  <si>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</si>
  <si>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</si>
  <si>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</si>
  <si>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</si>
  <si>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</si>
  <si>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</si>
  <si>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</si>
  <si>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</si>
  <si>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</si>
  <si>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</si>
  <si>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</si>
  <si>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</si>
  <si>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</si>
  <si>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</si>
  <si>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</si>
  <si>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</si>
  <si>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</si>
  <si>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</si>
  <si>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</si>
  <si>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</si>
  <si>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</si>
  <si>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</si>
  <si>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</si>
  <si>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</si>
  <si>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</si>
  <si>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</si>
  <si>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</si>
  <si>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</si>
  <si>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</si>
  <si>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</si>
  <si>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</si>
  <si>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</si>
  <si>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</si>
  <si>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</si>
  <si>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</si>
  <si>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</si>
  <si>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</si>
  <si>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</si>
  <si>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</si>
  <si>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</si>
  <si>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</si>
  <si>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</si>
  <si>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</si>
  <si>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</si>
  <si>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</si>
  <si>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</si>
  <si>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</si>
  <si>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</si>
  <si>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</si>
  <si>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</si>
  <si>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</si>
  <si>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</si>
  <si>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</si>
  <si>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</si>
  <si>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</si>
  <si>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</si>
  <si>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</si>
  <si>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</si>
  <si>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</si>
  <si>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</si>
  <si>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</si>
  <si>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</si>
  <si>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</si>
  <si>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</si>
  <si>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</si>
  <si>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</si>
  <si>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</si>
  <si>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</si>
  <si>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</si>
  <si>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</si>
  <si>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</si>
  <si>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</si>
  <si>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</si>
  <si>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</si>
  <si>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</si>
  <si>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</si>
  <si>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</si>
  <si>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</si>
  <si>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</si>
  <si>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</si>
  <si>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</si>
  <si>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</si>
  <si>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</si>
  <si>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</si>
  <si>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</si>
  <si>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</si>
  <si>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</si>
  <si>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</si>
  <si>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</si>
  <si>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</si>
  <si>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</si>
  <si>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</si>
  <si>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</si>
  <si>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</si>
  <si>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</si>
  <si>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</si>
  <si>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</si>
  <si>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</si>
  <si>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</si>
  <si>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</si>
  <si>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</si>
  <si>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</si>
  <si>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</si>
  <si>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</si>
  <si>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</si>
  <si>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</si>
  <si>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</si>
  <si>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</si>
  <si>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</si>
  <si>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</si>
  <si>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</si>
  <si>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</si>
  <si>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</si>
  <si>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</si>
  <si>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</si>
  <si>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</si>
  <si>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</si>
  <si>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</si>
  <si>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</si>
  <si>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</si>
  <si>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</si>
  <si>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</si>
  <si>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</si>
  <si>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</si>
  <si>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</si>
  <si>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</si>
  <si>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</si>
  <si>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</si>
  <si>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</si>
  <si>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</si>
  <si>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</si>
  <si>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</si>
  <si>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</si>
  <si>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</si>
  <si>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</si>
  <si>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</si>
  <si>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</si>
  <si>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</si>
  <si>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</si>
  <si>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</si>
  <si>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</si>
  <si>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</si>
  <si>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</si>
  <si>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</si>
  <si>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</si>
  <si>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</si>
  <si>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</si>
  <si>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</si>
  <si>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</si>
  <si>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</si>
  <si>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</si>
  <si>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</si>
  <si>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</si>
  <si>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</si>
  <si>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</si>
  <si>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</si>
  <si>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</si>
  <si>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</si>
  <si>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</si>
  <si>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</si>
  <si>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</si>
  <si>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</si>
  <si>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</si>
  <si>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</si>
  <si>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</si>
  <si>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</si>
  <si>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</si>
  <si>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</si>
  <si>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</si>
  <si>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</si>
  <si>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</si>
  <si>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</si>
  <si>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</si>
  <si>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</si>
  <si>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</si>
  <si>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</si>
  <si>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</si>
  <si>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</si>
  <si>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</si>
  <si>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</si>
  <si>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</si>
  <si>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</si>
  <si>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</si>
  <si>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</si>
  <si>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</si>
  <si>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</si>
  <si>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</si>
  <si>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</si>
  <si>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</si>
  <si>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</si>
  <si>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</si>
  <si>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</si>
  <si>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</si>
  <si>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</si>
  <si>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</si>
  <si>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</si>
  <si>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</si>
  <si>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</si>
  <si>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</si>
  <si>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</si>
  <si>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</si>
  <si>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</si>
  <si>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</si>
  <si>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</si>
  <si>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</si>
  <si>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</si>
  <si>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</si>
  <si>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</si>
  <si>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</si>
  <si>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</si>
  <si>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</si>
  <si>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</si>
  <si>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</si>
  <si>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</si>
  <si>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</si>
  <si>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</si>
  <si>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</si>
  <si>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</si>
  <si>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</si>
  <si>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</si>
  <si>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</si>
  <si>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</si>
  <si>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</si>
  <si>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</si>
  <si>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</si>
  <si>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</si>
  <si>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</si>
  <si>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</si>
  <si>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</si>
  <si>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</si>
  <si>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</si>
  <si>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</si>
  <si>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</si>
  <si>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</si>
  <si>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</si>
  <si>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</si>
  <si>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</si>
  <si>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</si>
  <si>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</si>
  <si>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</si>
  <si>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</si>
  <si>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</si>
  <si>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</si>
  <si>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</si>
  <si>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</si>
  <si>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</si>
  <si>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</si>
  <si>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</si>
  <si>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</si>
  <si>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</si>
  <si>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</si>
  <si>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</si>
  <si>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</si>
  <si>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</si>
  <si>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</si>
  <si>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</si>
  <si>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</si>
  <si>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</si>
  <si>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</si>
  <si>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</si>
  <si>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</si>
  <si>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</si>
  <si>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</si>
  <si>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</si>
  <si>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</si>
  <si>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</si>
  <si>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</si>
  <si>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</si>
  <si>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</si>
  <si>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</si>
  <si>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</si>
  <si>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</si>
  <si>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</si>
  <si>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</si>
  <si>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</si>
  <si>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</si>
  <si>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</si>
  <si>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</si>
  <si>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</si>
  <si>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</si>
  <si>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</si>
  <si>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</si>
  <si>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</si>
  <si>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</si>
  <si>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</si>
  <si>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</si>
  <si>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</si>
  <si>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</si>
  <si>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</si>
  <si>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</si>
  <si>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</si>
  <si>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</si>
  <si>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</si>
  <si>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</si>
  <si>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</si>
  <si>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</si>
  <si>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</si>
  <si>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</si>
  <si>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</si>
  <si>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</si>
  <si>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</si>
  <si>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</si>
  <si>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</si>
  <si>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</si>
  <si>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</si>
  <si>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</si>
  <si>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</si>
  <si>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</si>
  <si>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</si>
  <si>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</si>
  <si>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</si>
  <si>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</si>
  <si>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</si>
  <si>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</si>
  <si>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</si>
  <si>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</si>
  <si>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</si>
  <si>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</si>
  <si>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</si>
  <si>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</si>
  <si>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</si>
  <si>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</si>
  <si>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</si>
  <si>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</si>
  <si>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</si>
  <si>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</si>
  <si>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</si>
  <si>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</si>
  <si>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</si>
  <si>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</si>
  <si>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</si>
  <si>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</si>
  <si>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</si>
  <si>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</si>
  <si>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</si>
  <si>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</si>
  <si>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</si>
  <si>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</si>
  <si>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</si>
  <si>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</si>
  <si>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</si>
  <si>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</si>
  <si>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</si>
  <si>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</si>
  <si>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</si>
  <si>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</si>
  <si>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</si>
  <si>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</si>
  <si>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</si>
  <si>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</si>
  <si>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</si>
  <si>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</si>
  <si>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</si>
  <si>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</si>
  <si>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</si>
  <si>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</si>
  <si>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</si>
  <si>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</si>
  <si>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</si>
  <si>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</si>
  <si>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</si>
  <si>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</si>
  <si>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</si>
  <si>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</si>
  <si>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</si>
  <si>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</si>
  <si>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</si>
  <si>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</si>
  <si>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</si>
  <si>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</si>
  <si>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</si>
  <si>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</si>
  <si>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</si>
  <si>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</si>
  <si>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</si>
  <si>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</si>
  <si>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</si>
  <si>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</si>
  <si>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</si>
  <si>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</si>
  <si>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</si>
  <si>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</si>
  <si>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</si>
  <si>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</si>
  <si>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</si>
  <si>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</si>
  <si>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</si>
  <si>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</si>
  <si>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</si>
  <si>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</si>
  <si>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</si>
  <si>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</si>
  <si>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</si>
  <si>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</si>
  <si>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</si>
  <si>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</si>
  <si>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</si>
  <si>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</si>
  <si>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</si>
  <si>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</si>
  <si>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</si>
  <si>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</si>
  <si>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</si>
  <si>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</si>
  <si>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</si>
  <si>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</si>
  <si>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</si>
  <si>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</si>
  <si>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</si>
  <si>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</si>
  <si>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</si>
  <si>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</si>
  <si>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</si>
  <si>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</si>
  <si>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</si>
  <si>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</si>
  <si>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</si>
  <si>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</si>
  <si>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</si>
  <si>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</si>
  <si>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</si>
  <si>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</si>
  <si>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</si>
  <si>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</si>
  <si>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</si>
  <si>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</si>
  <si>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</si>
  <si>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</si>
  <si>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</si>
  <si>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</si>
  <si>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</si>
  <si>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</si>
  <si>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</si>
  <si>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</si>
  <si>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</si>
  <si>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</si>
  <si>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</si>
  <si>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</si>
  <si>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</si>
  <si>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</si>
  <si>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</si>
  <si>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</si>
  <si>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</si>
  <si>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</si>
  <si>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</si>
  <si>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</si>
  <si>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</si>
  <si>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</si>
  <si>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</si>
  <si>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</si>
  <si>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</si>
  <si>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</si>
  <si>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</si>
  <si>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</si>
  <si>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</si>
  <si>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</si>
  <si>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</si>
  <si>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</si>
  <si>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</si>
  <si>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</si>
  <si>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</si>
  <si>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</si>
  <si>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</si>
  <si>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</si>
  <si>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</si>
  <si>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</si>
  <si>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</si>
  <si>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</si>
  <si>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</si>
  <si>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</si>
  <si>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</si>
  <si>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</si>
  <si>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</si>
  <si>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</si>
  <si>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</si>
  <si>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</si>
  <si>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</si>
  <si>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</si>
  <si>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</si>
  <si>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</si>
  <si>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</si>
  <si>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</si>
  <si>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</si>
  <si>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</si>
  <si>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</si>
  <si>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</si>
  <si>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</si>
  <si>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</si>
  <si>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</si>
  <si>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</si>
  <si>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</si>
  <si>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</si>
  <si>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</si>
  <si>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</si>
  <si>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</si>
  <si>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</si>
  <si>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</si>
  <si>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</si>
  <si>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</si>
  <si>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</si>
  <si>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</si>
  <si>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</si>
  <si>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</si>
  <si>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</si>
  <si>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</si>
  <si>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</si>
  <si>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</si>
  <si>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</si>
  <si>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</si>
  <si>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</si>
  <si>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</si>
  <si>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</si>
  <si>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</si>
  <si>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</si>
  <si>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</si>
  <si>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</si>
  <si>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</si>
  <si>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</si>
  <si>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</si>
  <si>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</si>
  <si>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</si>
  <si>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</si>
  <si>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</si>
  <si>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</si>
  <si>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</si>
  <si>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</si>
  <si>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</si>
  <si>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</si>
  <si>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</si>
  <si>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</si>
  <si>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</si>
  <si>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</si>
  <si>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</si>
  <si>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</si>
  <si>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</si>
  <si>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</si>
  <si>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</si>
  <si>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</si>
  <si>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</si>
  <si>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</si>
  <si>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</si>
  <si>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</si>
  <si>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</si>
  <si>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</si>
  <si>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</si>
  <si>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</si>
  <si>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</si>
  <si>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</si>
  <si>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</si>
  <si>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</si>
  <si>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</si>
  <si>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</si>
  <si>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</si>
  <si>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</si>
  <si>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</si>
  <si>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</si>
  <si>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</si>
  <si>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</si>
  <si>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</si>
  <si>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</si>
  <si>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</si>
  <si>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</si>
  <si>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</si>
  <si>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</si>
  <si>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</si>
  <si>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</si>
  <si>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</si>
  <si>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</si>
  <si>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</si>
  <si>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</si>
  <si>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</si>
  <si>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</si>
  <si>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</si>
  <si>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</si>
  <si>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</si>
  <si>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</si>
  <si>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</si>
  <si>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</si>
  <si>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</si>
  <si>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</si>
  <si>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</si>
  <si>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</si>
  <si>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</si>
  <si>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</si>
  <si>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</si>
  <si>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</si>
  <si>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</si>
  <si>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</si>
  <si>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</si>
  <si>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</si>
  <si>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</si>
  <si>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</si>
  <si>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</si>
  <si>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</si>
  <si>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</si>
  <si>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</si>
  <si>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</si>
  <si>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</si>
  <si>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</si>
  <si>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</si>
  <si>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</si>
  <si>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</si>
  <si>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</si>
  <si>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</si>
  <si>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</si>
  <si>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</si>
  <si>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</si>
  <si>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</si>
  <si>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</si>
  <si>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</si>
  <si>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</si>
  <si>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</si>
  <si>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</si>
  <si>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</si>
  <si>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</si>
  <si>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</si>
  <si>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</si>
  <si>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</si>
  <si>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</si>
  <si>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</si>
  <si>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</si>
  <si>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</si>
  <si>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</si>
  <si>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</si>
  <si>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</si>
  <si>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</si>
  <si>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</si>
  <si>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</si>
  <si>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</si>
  <si>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</si>
  <si>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</si>
  <si>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</si>
  <si>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</si>
  <si>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</si>
  <si>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</si>
  <si>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</si>
  <si>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</si>
  <si>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</si>
  <si>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</si>
  <si>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</si>
  <si>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</si>
  <si>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</si>
  <si>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</si>
  <si>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</si>
  <si>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</si>
  <si>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</si>
  <si>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</si>
  <si>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</si>
  <si>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</si>
  <si>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</si>
  <si>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</si>
  <si>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</si>
  <si>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</si>
  <si>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</si>
  <si>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</si>
  <si>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</si>
  <si>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</si>
  <si>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</si>
  <si>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</si>
  <si>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</si>
  <si>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</si>
  <si>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</si>
  <si>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</si>
  <si>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</si>
  <si>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</si>
  <si>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</si>
  <si>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</si>
  <si>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</si>
  <si>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</si>
  <si>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</si>
  <si>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</si>
  <si>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</si>
  <si>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</si>
  <si>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</si>
  <si>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</si>
  <si>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</si>
  <si>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</si>
  <si>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</si>
  <si>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</si>
  <si>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</si>
  <si>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</si>
  <si>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</si>
  <si>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</si>
  <si>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</si>
  <si>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</si>
  <si>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</si>
  <si>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</si>
  <si>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</si>
  <si>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</si>
  <si>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</si>
  <si>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</si>
  <si>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</si>
  <si>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</si>
  <si>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</si>
  <si>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</si>
  <si>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</si>
  <si>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</si>
  <si>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</si>
  <si>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</si>
  <si>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</si>
  <si>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</si>
  <si>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</si>
  <si>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</si>
  <si>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</si>
  <si>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</si>
  <si>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</si>
  <si>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</si>
  <si>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</si>
  <si>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</si>
  <si>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</si>
  <si>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</si>
  <si>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</si>
  <si>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</si>
  <si>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</si>
  <si>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</si>
  <si>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</si>
  <si>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</si>
  <si>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</si>
  <si>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</si>
  <si>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</si>
  <si>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</si>
  <si>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</si>
  <si>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</si>
  <si>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</si>
  <si>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</si>
  <si>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</si>
  <si>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</si>
  <si>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</si>
  <si>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</si>
  <si>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</si>
  <si>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</si>
  <si>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</si>
  <si>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</si>
  <si>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</si>
  <si>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</si>
  <si>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</si>
  <si>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</si>
  <si>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</si>
  <si>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</si>
  <si>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</si>
  <si>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</si>
  <si>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</si>
  <si>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</si>
  <si>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</si>
  <si>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</si>
  <si>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</si>
  <si>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</si>
  <si>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</si>
  <si>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</si>
  <si>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</si>
  <si>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</si>
  <si>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</si>
  <si>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</si>
  <si>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</si>
  <si>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</si>
  <si>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</si>
  <si>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</si>
  <si>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</si>
  <si>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</si>
  <si>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</si>
  <si>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</si>
  <si>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</si>
  <si>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</si>
  <si>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</si>
  <si>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</si>
  <si>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</si>
  <si>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</si>
  <si>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</si>
  <si>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</si>
  <si>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</si>
  <si>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</si>
  <si>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</si>
  <si>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</si>
  <si>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</si>
  <si>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</si>
  <si>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</si>
  <si>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</si>
  <si>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</si>
  <si>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</si>
  <si>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</si>
  <si>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</si>
  <si>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</si>
  <si>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</si>
  <si>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</si>
  <si>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</si>
  <si>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</si>
  <si>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</si>
  <si>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</si>
  <si>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</si>
  <si>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</si>
  <si>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</si>
  <si>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</si>
  <si>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</si>
  <si>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</si>
  <si>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</si>
  <si>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</si>
  <si>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</si>
  <si>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</si>
  <si>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</si>
  <si>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</si>
  <si>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</si>
  <si>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</si>
  <si>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</si>
  <si>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</si>
  <si>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</si>
  <si>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</si>
  <si>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</si>
  <si>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</si>
  <si>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</si>
  <si>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</si>
  <si>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</si>
  <si>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</si>
  <si>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</si>
  <si>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</si>
  <si>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</si>
  <si>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</si>
  <si>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</si>
  <si>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</si>
  <si>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</si>
  <si>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</si>
  <si>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</si>
  <si>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</si>
  <si>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</si>
  <si>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</si>
  <si>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</si>
  <si>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</si>
  <si>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</si>
  <si>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</si>
  <si>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</si>
  <si>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</si>
  <si>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</si>
  <si>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</si>
  <si>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</si>
  <si>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</si>
  <si>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</si>
  <si>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</si>
  <si>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</si>
  <si>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</si>
  <si>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</si>
  <si>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</si>
  <si>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</si>
  <si>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</si>
  <si>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</si>
  <si>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</si>
  <si>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</si>
  <si>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</si>
  <si>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</si>
  <si>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</si>
  <si>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</si>
  <si>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</si>
  <si>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</si>
  <si>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</si>
  <si>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</si>
  <si>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</si>
  <si>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</si>
  <si>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</si>
  <si>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</si>
  <si>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</si>
  <si>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</si>
  <si>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</si>
  <si>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</si>
  <si>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</si>
  <si>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</si>
  <si>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</si>
  <si>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</si>
  <si>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</si>
  <si>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</si>
  <si>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</si>
  <si>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</si>
  <si>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</si>
  <si>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</si>
  <si>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</si>
  <si>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</si>
  <si>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</si>
  <si>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</si>
  <si>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</si>
  <si>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</si>
  <si>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</si>
  <si>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</si>
  <si>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</si>
  <si>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</si>
  <si>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</si>
  <si>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</si>
  <si>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</si>
  <si>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</si>
  <si>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</si>
  <si>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</si>
  <si>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</si>
  <si>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</si>
  <si>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</si>
  <si>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</si>
  <si>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</si>
  <si>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</si>
  <si>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</si>
  <si>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</si>
  <si>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</si>
  <si>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</si>
  <si>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</si>
  <si>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</si>
  <si>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</si>
  <si>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</si>
  <si>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</si>
  <si>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</si>
  <si>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</si>
  <si>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</si>
  <si>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</si>
  <si>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</si>
  <si>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</si>
  <si>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</si>
  <si>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</si>
  <si>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</si>
  <si>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</si>
  <si>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</si>
  <si>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</si>
  <si>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</si>
  <si>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</si>
  <si>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</si>
  <si>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</si>
  <si>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</si>
  <si>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</si>
  <si>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</si>
  <si>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</si>
  <si>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</si>
  <si>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</si>
  <si>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</si>
  <si>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</si>
  <si>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</si>
  <si>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</si>
  <si>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</si>
  <si>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</si>
  <si>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</si>
  <si>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</si>
  <si>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</si>
  <si>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</si>
  <si>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</si>
  <si>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</si>
  <si>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</si>
  <si>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</si>
  <si>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</si>
  <si>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</si>
  <si>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</si>
  <si>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</si>
  <si>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</si>
  <si>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</si>
  <si>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</si>
  <si>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</si>
  <si>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</si>
  <si>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</si>
  <si>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</si>
  <si>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</si>
  <si>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</si>
  <si>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</si>
  <si>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</si>
  <si>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</si>
  <si>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</si>
  <si>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</si>
  <si>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</si>
  <si>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</si>
  <si>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</si>
  <si>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</si>
  <si>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</si>
  <si>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</si>
  <si>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</si>
  <si>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</si>
  <si>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</si>
  <si>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</si>
  <si>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</si>
  <si>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</si>
  <si>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</si>
  <si>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</si>
  <si>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</si>
  <si>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</si>
  <si>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</si>
  <si>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</si>
  <si>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</si>
  <si>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</si>
  <si>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</si>
  <si>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</si>
  <si>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</si>
  <si>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</si>
  <si>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</si>
  <si>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</si>
  <si>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</si>
  <si>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</si>
  <si>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</si>
  <si>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</si>
  <si>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</si>
  <si>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</si>
  <si>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</si>
  <si>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</si>
  <si>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</si>
  <si>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</si>
  <si>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</si>
  <si>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</si>
  <si>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</si>
  <si>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</si>
  <si>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</si>
  <si>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</si>
  <si>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</si>
  <si>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</si>
  <si>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</si>
  <si>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</si>
  <si>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</si>
  <si>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</si>
  <si>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</si>
  <si>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</si>
  <si>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</si>
  <si>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</si>
  <si>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</si>
  <si>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</si>
  <si>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</si>
  <si>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</si>
  <si>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</si>
  <si>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</si>
  <si>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</si>
  <si>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</si>
  <si>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</si>
  <si>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</si>
  <si>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</si>
  <si>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</si>
  <si>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</si>
  <si>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</si>
  <si>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</si>
  <si>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</si>
  <si>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</si>
  <si>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</si>
  <si>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</si>
  <si>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</si>
  <si>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</si>
  <si>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</si>
  <si>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</si>
  <si>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</si>
  <si>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</si>
  <si>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</si>
  <si>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</si>
  <si>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</si>
  <si>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</si>
  <si>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</si>
  <si>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</si>
  <si>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</si>
  <si>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</si>
  <si>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</si>
  <si>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</si>
  <si>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</si>
  <si>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</si>
  <si>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</si>
  <si>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</si>
  <si>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</si>
  <si>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</si>
  <si>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</si>
  <si>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</si>
  <si>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</si>
  <si>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</si>
  <si>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</si>
  <si>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</si>
  <si>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</si>
  <si>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</si>
  <si>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</si>
  <si>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</si>
  <si>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</si>
  <si>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</si>
  <si>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</si>
  <si>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</si>
  <si>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</si>
  <si>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</si>
  <si>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</si>
  <si>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</si>
  <si>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</si>
  <si>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</si>
  <si>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</si>
  <si>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</si>
  <si>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</si>
  <si>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</si>
  <si>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</si>
  <si>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</si>
  <si>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</si>
  <si>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</si>
  <si>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</si>
  <si>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</si>
  <si>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</si>
  <si>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</si>
  <si>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</si>
  <si>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</si>
  <si>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</si>
  <si>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</si>
  <si>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</si>
  <si>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</si>
  <si>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</si>
  <si>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</si>
  <si>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</si>
  <si>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</si>
  <si>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</si>
  <si>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</si>
  <si>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</si>
  <si>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</si>
  <si>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</si>
  <si>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</si>
  <si>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</si>
  <si>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</si>
  <si>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</si>
  <si>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</si>
  <si>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</si>
  <si>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</si>
  <si>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</si>
  <si>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</si>
  <si>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</si>
  <si>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</si>
  <si>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</si>
  <si>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</si>
  <si>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</si>
  <si>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</si>
  <si>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</si>
  <si>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</si>
  <si>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</si>
  <si>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</si>
  <si>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</si>
  <si>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</si>
  <si>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</si>
  <si>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</si>
  <si>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</si>
  <si>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</si>
  <si>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</si>
  <si>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</si>
  <si>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</si>
  <si>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</si>
  <si>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</si>
  <si>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</si>
  <si>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</si>
  <si>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</si>
  <si>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</si>
  <si>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</si>
  <si>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</si>
  <si>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</si>
  <si>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</si>
  <si>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</si>
  <si>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</si>
  <si>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</si>
  <si>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</si>
  <si>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</si>
  <si>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</si>
  <si>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</si>
  <si>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</si>
  <si>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</si>
  <si>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</si>
  <si>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</si>
  <si>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</si>
  <si>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</si>
  <si>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</si>
  <si>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</si>
  <si>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</si>
  <si>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</si>
  <si>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</si>
  <si>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</si>
  <si>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</si>
  <si>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</si>
  <si>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</si>
  <si>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</si>
  <si>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</si>
  <si>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</si>
  <si>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</si>
  <si>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</si>
  <si>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</si>
  <si>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</si>
  <si>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</si>
  <si>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</si>
  <si>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</si>
  <si>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</si>
  <si>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</si>
  <si>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</si>
  <si>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</si>
  <si>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</si>
  <si>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</si>
  <si>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</si>
  <si>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</si>
  <si>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</si>
  <si>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</si>
  <si>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</si>
  <si>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</si>
  <si>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</si>
  <si>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</si>
  <si>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</si>
  <si>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</si>
  <si>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</si>
  <si>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</si>
  <si>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</si>
  <si>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</si>
  <si>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</si>
  <si>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</si>
  <si>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</si>
  <si>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</si>
  <si>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</si>
  <si>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</si>
  <si>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</si>
  <si>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</si>
  <si>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</si>
  <si>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</si>
  <si>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</si>
  <si>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</si>
  <si>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</si>
  <si>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</si>
  <si>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</si>
  <si>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</si>
  <si>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</si>
  <si>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</si>
  <si>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</si>
  <si>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</si>
  <si>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</si>
  <si>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</si>
  <si>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</si>
  <si>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</si>
  <si>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</si>
  <si>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</si>
  <si>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</si>
  <si>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</si>
  <si>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</si>
  <si>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</si>
  <si>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</si>
  <si>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</si>
  <si>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</si>
  <si>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</si>
  <si>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</si>
  <si>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</si>
  <si>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</si>
  <si>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</si>
  <si>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</si>
  <si>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</si>
  <si>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</si>
  <si>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</si>
  <si>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</si>
  <si>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</si>
  <si>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</si>
  <si>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</si>
  <si>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</si>
  <si>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</si>
  <si>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</si>
  <si>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</si>
  <si>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</si>
  <si>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</si>
  <si>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</si>
  <si>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</si>
  <si>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</si>
  <si>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</si>
  <si>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</si>
  <si>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</si>
  <si>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</si>
  <si>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</si>
  <si>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</si>
  <si>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</si>
  <si>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</si>
  <si>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</si>
  <si>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</si>
  <si>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</si>
  <si>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</si>
  <si>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</si>
  <si>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</si>
  <si>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</si>
  <si>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</si>
  <si>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</si>
  <si>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</si>
  <si>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</si>
  <si>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</si>
  <si>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</si>
  <si>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</si>
  <si>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</si>
  <si>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</si>
  <si>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</si>
  <si>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</si>
  <si>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</si>
  <si>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</si>
  <si>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</si>
  <si>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</si>
  <si>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</si>
  <si>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</si>
  <si>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</si>
  <si>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</si>
  <si>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</si>
  <si>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</si>
  <si>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</si>
  <si>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</si>
  <si>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</si>
  <si>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</si>
  <si>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</si>
  <si>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</si>
  <si>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</si>
  <si>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</si>
  <si>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</si>
  <si>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</si>
  <si>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</si>
  <si>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</si>
  <si>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</si>
  <si>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</si>
  <si>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</si>
  <si>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</si>
  <si>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</si>
  <si>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</si>
  <si>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</si>
  <si>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</si>
  <si>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</si>
  <si>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</si>
  <si>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</si>
  <si>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</si>
  <si>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</si>
  <si>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</si>
  <si>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</si>
  <si>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</si>
  <si>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</si>
  <si>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</si>
  <si>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</si>
  <si>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</si>
  <si>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</si>
  <si>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</si>
  <si>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</si>
  <si>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</si>
  <si>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</si>
  <si>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</si>
  <si>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</si>
  <si>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</si>
  <si>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</si>
  <si>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</si>
  <si>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</si>
  <si>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</si>
  <si>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</si>
  <si>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</si>
  <si>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</si>
  <si>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</si>
  <si>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</si>
  <si>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</si>
  <si>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</si>
  <si>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</si>
  <si>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</si>
  <si>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</si>
  <si>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</si>
  <si>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</si>
  <si>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</si>
  <si>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</si>
  <si>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</si>
  <si>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</si>
  <si>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</si>
  <si>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</si>
  <si>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</si>
  <si>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</si>
  <si>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</si>
  <si>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</si>
  <si>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</si>
  <si>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</si>
  <si>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</si>
  <si>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</si>
  <si>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</si>
  <si>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</si>
  <si>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</si>
  <si>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</si>
  <si>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</si>
  <si>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</si>
  <si>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</si>
  <si>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</si>
  <si>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</si>
  <si>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</si>
  <si>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</si>
  <si>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</si>
  <si>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</si>
  <si>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</si>
  <si>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</si>
  <si>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</si>
  <si>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</si>
  <si>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</si>
  <si>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</si>
  <si>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</si>
  <si>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</si>
  <si>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</si>
  <si>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</si>
  <si>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</si>
  <si>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</si>
  <si>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</si>
  <si>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</si>
  <si>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</si>
  <si>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</si>
  <si>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</si>
  <si>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</si>
  <si>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</si>
  <si>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</si>
  <si>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</si>
  <si>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</si>
  <si>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</si>
  <si>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</si>
  <si>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</si>
  <si>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</si>
  <si>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</si>
  <si>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</si>
  <si>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</si>
  <si>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</si>
  <si>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</si>
  <si>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</si>
  <si>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</si>
  <si>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</si>
  <si>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</si>
  <si>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</si>
  <si>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</si>
  <si>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</si>
  <si>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</si>
  <si>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</si>
  <si>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</si>
  <si>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</si>
  <si>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</si>
  <si>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</si>
  <si>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</si>
  <si>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</si>
  <si>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</si>
  <si>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</si>
  <si>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</si>
  <si>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</si>
  <si>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</si>
  <si>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</si>
  <si>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</si>
  <si>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</si>
  <si>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</si>
  <si>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</si>
  <si>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</si>
  <si>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</si>
  <si>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</si>
  <si>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</si>
  <si>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</si>
  <si>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</si>
  <si>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</si>
  <si>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</si>
  <si>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</si>
  <si>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</si>
  <si>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</si>
  <si>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</si>
  <si>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</si>
  <si>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</si>
  <si>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</si>
  <si>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</si>
  <si>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</si>
  <si>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</si>
  <si>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</si>
  <si>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</si>
  <si>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</si>
  <si>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</si>
  <si>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</si>
  <si>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</si>
  <si>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</si>
  <si>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</si>
  <si>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</si>
  <si>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</si>
  <si>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</si>
  <si>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</si>
  <si>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</si>
  <si>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</si>
  <si>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</si>
  <si>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</si>
  <si>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</si>
  <si>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</si>
  <si>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</si>
  <si>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</si>
  <si>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</si>
  <si>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</si>
  <si>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</si>
  <si>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</si>
  <si>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</si>
  <si>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</si>
  <si>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</si>
  <si>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</si>
  <si>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</si>
  <si>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</si>
  <si>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</si>
  <si>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</si>
  <si>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</si>
  <si>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</si>
  <si>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</si>
  <si>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</si>
  <si>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</si>
  <si>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</si>
  <si>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</si>
  <si>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</si>
  <si>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</si>
  <si>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</si>
  <si>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</si>
  <si>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</si>
  <si>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</si>
  <si>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</si>
  <si>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</si>
  <si>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</si>
  <si>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</si>
  <si>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</si>
  <si>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</si>
  <si>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</si>
  <si>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</si>
  <si>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</si>
  <si>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</si>
  <si>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</si>
  <si>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</si>
  <si>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</si>
  <si>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</si>
  <si>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</si>
  <si>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</si>
  <si>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</si>
  <si>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</si>
  <si>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</si>
  <si>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</si>
  <si>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</si>
  <si>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</si>
  <si>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</si>
  <si>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</si>
  <si>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</si>
  <si>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</si>
  <si>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</si>
  <si>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</si>
  <si>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</si>
  <si>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</si>
  <si>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</si>
  <si>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</si>
  <si>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</si>
  <si>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</si>
  <si>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</si>
  <si>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</si>
  <si>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</si>
  <si>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</si>
  <si>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</si>
  <si>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</si>
  <si>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</si>
  <si>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</si>
  <si>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</si>
  <si>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</si>
  <si>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</si>
  <si>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</si>
  <si>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</si>
  <si>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</si>
  <si>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</si>
  <si>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</si>
  <si>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</si>
  <si>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</si>
  <si>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</si>
  <si>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</si>
  <si>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</si>
  <si>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</si>
  <si>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</si>
  <si>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</si>
  <si>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</si>
  <si>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</si>
  <si>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</si>
  <si>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</si>
  <si>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</si>
  <si>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</si>
  <si>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</si>
  <si>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</si>
  <si>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</si>
  <si>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</si>
  <si>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</si>
  <si>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</si>
  <si>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</si>
  <si>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</si>
  <si>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</si>
  <si>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</si>
  <si>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</si>
  <si>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</si>
  <si>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</si>
  <si>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</si>
  <si>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</si>
  <si>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</si>
  <si>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</si>
  <si>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</si>
  <si>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</si>
  <si>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</si>
  <si>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</si>
  <si>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</si>
  <si>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</si>
  <si>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</si>
  <si>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</si>
  <si>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</si>
  <si>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</si>
  <si>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</si>
  <si>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</si>
  <si>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</si>
  <si>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</si>
  <si>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</si>
  <si>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</si>
  <si>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</si>
  <si>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</si>
  <si>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</si>
  <si>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</si>
  <si>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</si>
  <si>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</si>
  <si>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</si>
  <si>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</si>
  <si>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</si>
  <si>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</si>
  <si>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</si>
  <si>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</si>
  <si>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</si>
  <si>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</si>
  <si>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</si>
  <si>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</si>
  <si>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</si>
  <si>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</si>
  <si>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</si>
  <si>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</si>
  <si>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</si>
  <si>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</si>
  <si>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</si>
  <si>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</si>
  <si>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</si>
  <si>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</si>
  <si>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</si>
  <si>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</si>
  <si>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</si>
  <si>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</si>
  <si>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</si>
  <si>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</si>
  <si>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</si>
  <si>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</si>
  <si>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</si>
  <si>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</si>
  <si>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</si>
  <si>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</si>
  <si>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</si>
  <si>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</si>
  <si>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</si>
  <si>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</si>
  <si>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</si>
  <si>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</si>
  <si>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</si>
  <si>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</si>
  <si>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</si>
  <si>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</si>
  <si>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</si>
  <si>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</si>
  <si>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</si>
  <si>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</si>
  <si>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</si>
  <si>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</si>
  <si>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</si>
  <si>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</si>
  <si>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</si>
  <si>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</si>
  <si>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</si>
  <si>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</si>
  <si>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</si>
  <si>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</si>
  <si>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</si>
  <si>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</si>
  <si>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</si>
  <si>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</si>
  <si>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</si>
  <si>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</si>
  <si>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</si>
  <si>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</si>
  <si>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</si>
  <si>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</si>
  <si>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</si>
  <si>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</si>
  <si>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</si>
  <si>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</si>
  <si>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</si>
  <si>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</si>
  <si>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</si>
  <si>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</si>
  <si>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</si>
  <si>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</si>
  <si>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</si>
  <si>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</si>
  <si>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</si>
  <si>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</si>
  <si>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</si>
  <si>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</si>
  <si>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</si>
  <si>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</si>
  <si>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</si>
  <si>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</si>
  <si>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</si>
  <si>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</si>
  <si>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</si>
  <si>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</si>
  <si>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</si>
  <si>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</si>
  <si>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</si>
  <si>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</si>
  <si>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</si>
  <si>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</si>
  <si>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</si>
  <si>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</si>
  <si>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</si>
  <si>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</si>
  <si>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</si>
  <si>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</si>
  <si>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</si>
  <si>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</si>
  <si>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</si>
  <si>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</si>
  <si>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</si>
  <si>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</si>
  <si>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</si>
  <si>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</si>
  <si>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</si>
  <si>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</si>
  <si>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</si>
  <si>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</si>
  <si>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</si>
  <si>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</si>
  <si>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</si>
  <si>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</si>
  <si>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</si>
  <si>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</si>
  <si>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</si>
  <si>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</si>
  <si>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</si>
  <si>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</si>
  <si>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</si>
  <si>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</si>
  <si>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</si>
  <si>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</si>
  <si>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</si>
  <si>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</si>
  <si>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</si>
  <si>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</si>
  <si>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</si>
  <si>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</si>
  <si>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</si>
  <si>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</si>
  <si>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</si>
  <si>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</si>
  <si>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</si>
  <si>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</si>
  <si>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</si>
  <si>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</si>
  <si>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</si>
  <si>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</si>
  <si>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</si>
  <si>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</si>
  <si>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</si>
  <si>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</si>
  <si>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</si>
  <si>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</si>
  <si>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</si>
  <si>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</si>
  <si>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</si>
  <si>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</si>
  <si>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</si>
  <si>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</si>
  <si>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</si>
  <si>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</si>
  <si>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</si>
  <si>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</si>
  <si>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</si>
  <si>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</si>
  <si>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</si>
  <si>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</si>
  <si>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</si>
  <si>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</si>
  <si>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</si>
  <si>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</si>
  <si>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</si>
  <si>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</si>
  <si>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</si>
  <si>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</si>
  <si>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</si>
  <si>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</si>
  <si>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</si>
  <si>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</si>
  <si>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</si>
  <si>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</si>
  <si>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</si>
  <si>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</si>
  <si>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</si>
  <si>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</si>
  <si>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</si>
  <si>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</si>
  <si>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</si>
  <si>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</si>
  <si>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</si>
  <si>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</si>
  <si>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</si>
  <si>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</si>
  <si>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</si>
  <si>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</si>
  <si>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</si>
  <si>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</si>
  <si>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</si>
  <si>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</si>
  <si>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</si>
  <si>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</si>
  <si>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</si>
  <si>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</si>
  <si>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</si>
  <si>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</si>
  <si>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</si>
  <si>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</si>
  <si>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</si>
  <si>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</si>
  <si>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</si>
  <si>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</si>
  <si>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</si>
  <si>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</si>
  <si>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</si>
  <si>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</si>
  <si>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</si>
  <si>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</si>
  <si>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</si>
  <si>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</si>
  <si>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</si>
  <si>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</si>
  <si>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</si>
  <si>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</si>
  <si>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</si>
  <si>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</si>
  <si>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</si>
  <si>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</si>
  <si>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</si>
  <si>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</si>
  <si>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</si>
  <si>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</si>
  <si>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</si>
  <si>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</si>
  <si>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</si>
  <si>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</si>
  <si>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</si>
  <si>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</si>
  <si>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</si>
  <si>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</si>
  <si>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</si>
  <si>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</si>
  <si>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</si>
  <si>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</si>
  <si>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</si>
  <si>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</si>
  <si>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</si>
  <si>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</si>
  <si>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</si>
  <si>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</si>
  <si>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</si>
  <si>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</si>
  <si>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</si>
  <si>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</si>
  <si>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</si>
  <si>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</si>
  <si>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</si>
  <si>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</si>
  <si>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</si>
  <si>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</si>
  <si>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</si>
  <si>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</si>
  <si>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</si>
  <si>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</si>
  <si>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</si>
  <si>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</si>
  <si>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</si>
  <si>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</si>
  <si>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</si>
  <si>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</si>
  <si>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</si>
  <si>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</si>
  <si>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</si>
  <si>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</si>
  <si>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</si>
  <si>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</si>
  <si>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</si>
  <si>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</si>
  <si>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</si>
  <si>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</si>
  <si>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</si>
  <si>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</si>
  <si>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</si>
  <si>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</si>
  <si>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</si>
  <si>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</si>
  <si>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</si>
  <si>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</si>
  <si>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</si>
  <si>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</si>
  <si>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</si>
  <si>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</si>
  <si>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</si>
  <si>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</si>
  <si>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</si>
  <si>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</si>
  <si>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</si>
  <si>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</si>
  <si>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</si>
  <si>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</si>
  <si>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</si>
  <si>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</si>
  <si>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</si>
  <si>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</si>
  <si>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</si>
  <si>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</si>
  <si>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</si>
  <si>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</si>
  <si>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</si>
  <si>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</si>
  <si>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</si>
  <si>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</si>
  <si>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</si>
  <si>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</si>
  <si>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</si>
  <si>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</si>
  <si>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</si>
  <si>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</si>
  <si>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</si>
  <si>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</si>
  <si>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</si>
  <si>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</si>
  <si>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</si>
  <si>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</si>
  <si>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</si>
  <si>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</si>
  <si>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</si>
  <si>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</si>
  <si>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</si>
  <si>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</si>
  <si>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</si>
  <si>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</si>
  <si>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</si>
  <si>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</si>
  <si>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</si>
  <si>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</si>
  <si>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</si>
  <si>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</si>
  <si>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</si>
  <si>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</si>
  <si>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</si>
  <si>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</si>
  <si>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</si>
  <si>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</si>
  <si>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</si>
  <si>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</si>
  <si>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</si>
  <si>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</si>
  <si>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</si>
  <si>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</si>
  <si>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</si>
  <si>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</si>
  <si>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</si>
  <si>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</si>
  <si>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</si>
  <si>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</si>
  <si>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</si>
  <si>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</si>
  <si>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</si>
  <si>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</si>
  <si>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</si>
  <si>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</si>
  <si>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</si>
  <si>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</si>
  <si>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</si>
  <si>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</si>
  <si>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</si>
  <si>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</si>
  <si>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</si>
  <si>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</si>
  <si>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</si>
  <si>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</si>
  <si>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</si>
  <si>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</si>
  <si>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</si>
  <si>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</si>
  <si>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</si>
  <si>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</si>
  <si>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</si>
  <si>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</si>
  <si>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</si>
  <si>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</si>
  <si>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</si>
  <si>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</si>
  <si>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</si>
  <si>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</si>
  <si>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</si>
  <si>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</si>
  <si>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</si>
  <si>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</si>
  <si>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</si>
  <si>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</si>
  <si>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</si>
  <si>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</si>
  <si>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</si>
  <si>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</si>
  <si>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</si>
  <si>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</si>
  <si>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</si>
  <si>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</si>
  <si>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</si>
  <si>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</si>
  <si>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</si>
  <si>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</si>
  <si>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</si>
  <si>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</si>
  <si>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</si>
  <si>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</si>
  <si>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</si>
  <si>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</si>
  <si>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</si>
  <si>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</si>
  <si>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</si>
  <si>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</si>
  <si>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</si>
  <si>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</si>
  <si>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</si>
  <si>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</si>
  <si>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</si>
  <si>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</si>
  <si>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</si>
  <si>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</si>
  <si>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</si>
  <si>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</si>
  <si>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</si>
  <si>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</si>
  <si>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</si>
  <si>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</si>
  <si>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</si>
  <si>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</si>
  <si>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</si>
  <si>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</si>
  <si>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</si>
  <si>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</si>
  <si>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</si>
  <si>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</si>
  <si>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</si>
  <si>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</si>
  <si>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</si>
  <si>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</si>
  <si>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</si>
  <si>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</si>
  <si>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</si>
  <si>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</si>
  <si>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</si>
  <si>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</si>
  <si>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</si>
  <si>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</si>
  <si>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</si>
  <si>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</si>
  <si>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</si>
  <si>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</si>
  <si>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</si>
  <si>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</si>
  <si>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</si>
  <si>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</si>
  <si>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</si>
  <si>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</si>
  <si>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</si>
  <si>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</si>
  <si>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</si>
  <si>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</si>
  <si>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</si>
  <si>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</si>
  <si>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</si>
  <si>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</si>
  <si>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</si>
  <si>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</si>
  <si>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</si>
  <si>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</si>
  <si>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</si>
  <si>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</si>
  <si>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</si>
  <si>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</si>
  <si>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</si>
  <si>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</si>
  <si>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</si>
  <si>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</si>
  <si>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</si>
  <si>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</si>
  <si>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</si>
  <si>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</si>
  <si>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</si>
  <si>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</si>
  <si>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</si>
  <si>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</si>
  <si>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</si>
  <si>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</si>
  <si>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</si>
  <si>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</si>
  <si>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</si>
  <si>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</si>
  <si>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</si>
  <si>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</si>
  <si>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</si>
  <si>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</si>
  <si>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</si>
  <si>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</si>
  <si>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</si>
  <si>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</si>
  <si>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</si>
  <si>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</si>
  <si>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</si>
  <si>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</si>
  <si>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</si>
  <si>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</si>
  <si>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</si>
  <si>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</si>
  <si>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</si>
  <si>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</si>
  <si>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</si>
  <si>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</si>
  <si>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</si>
  <si>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</si>
  <si>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</si>
  <si>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</si>
  <si>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</si>
  <si>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</si>
  <si>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</si>
  <si>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</si>
  <si>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</si>
  <si>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</si>
  <si>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</si>
  <si>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</si>
  <si>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</si>
  <si>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</si>
  <si>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</si>
  <si>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</si>
  <si>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</si>
  <si>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</si>
  <si>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</si>
  <si>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</si>
  <si>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</si>
  <si>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</si>
  <si>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</si>
  <si>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</si>
  <si>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</si>
  <si>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</si>
  <si>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</si>
  <si>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</si>
  <si>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</si>
  <si>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</si>
  <si>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</si>
  <si>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</si>
  <si>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</si>
  <si>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</si>
  <si>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</si>
  <si>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</si>
  <si>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</si>
  <si>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</si>
  <si>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</si>
  <si>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</si>
  <si>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</si>
  <si>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</si>
  <si>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</si>
  <si>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</si>
  <si>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</si>
  <si>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</si>
  <si>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</si>
  <si>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</si>
  <si>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</si>
  <si>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</si>
  <si>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</si>
  <si>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</si>
  <si>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</si>
  <si>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</si>
  <si>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</si>
  <si>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</si>
  <si>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</si>
  <si>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</si>
  <si>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</si>
  <si>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</si>
  <si>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</si>
  <si>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</si>
  <si>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</si>
  <si>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</si>
  <si>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</si>
  <si>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</si>
  <si>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</si>
  <si>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</si>
  <si>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</si>
  <si>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</si>
  <si>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</si>
  <si>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</si>
  <si>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</si>
  <si>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</si>
  <si>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</si>
  <si>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</si>
  <si>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</si>
  <si>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</si>
  <si>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</si>
  <si>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</si>
  <si>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</si>
  <si>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</si>
  <si>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</si>
  <si>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</si>
  <si>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</si>
  <si>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</si>
  <si>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</si>
  <si>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</si>
  <si>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</si>
  <si>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</si>
  <si>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</si>
  <si>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</si>
  <si>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</si>
  <si>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</si>
  <si>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</si>
  <si>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</si>
  <si>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</si>
  <si>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</si>
  <si>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</si>
  <si>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</si>
  <si>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</si>
  <si>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</si>
  <si>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</si>
  <si>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</si>
  <si>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</si>
  <si>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</si>
  <si>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</si>
  <si>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</si>
  <si>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</si>
  <si>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</si>
  <si>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</si>
  <si>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</si>
  <si>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</si>
  <si>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</si>
  <si>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</si>
  <si>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</si>
  <si>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</si>
  <si>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</si>
  <si>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</si>
  <si>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</si>
  <si>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</si>
  <si>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</si>
  <si>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</si>
  <si>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</si>
  <si>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</si>
  <si>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</si>
  <si>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</si>
  <si>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</si>
  <si>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</si>
  <si>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</si>
  <si>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</si>
  <si>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</si>
  <si>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</si>
  <si>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</si>
  <si>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</si>
  <si>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</si>
  <si>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</si>
  <si>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</si>
  <si>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</si>
  <si>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</si>
  <si>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</si>
  <si>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</si>
  <si>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</si>
  <si>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</si>
  <si>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</si>
  <si>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</si>
  <si>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</si>
  <si>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</si>
  <si>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</si>
  <si>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</si>
  <si>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</si>
  <si>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</si>
  <si>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</si>
  <si>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</si>
  <si>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</si>
  <si>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</si>
  <si>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</si>
  <si>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</si>
  <si>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</si>
  <si>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</si>
  <si>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</si>
  <si>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</si>
  <si>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</si>
  <si>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</si>
  <si>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</si>
  <si>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</si>
  <si>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</si>
  <si>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</si>
  <si>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</si>
  <si>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</si>
  <si>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</si>
  <si>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</si>
  <si>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</si>
  <si>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</si>
  <si>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</si>
  <si>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</si>
  <si>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</si>
  <si>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</si>
  <si>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</si>
  <si>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</si>
  <si>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</si>
  <si>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</si>
  <si>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</si>
  <si>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</si>
  <si>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</si>
  <si>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</si>
  <si>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</si>
  <si>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</si>
  <si>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</si>
  <si>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</si>
  <si>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</si>
  <si>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</si>
  <si>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</si>
  <si>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</si>
  <si>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</si>
  <si>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</si>
  <si>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</si>
  <si>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</si>
  <si>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</si>
  <si>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</si>
  <si>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</si>
  <si>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</si>
  <si>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</si>
  <si>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</si>
  <si>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</si>
  <si>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</si>
  <si>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</si>
  <si>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</si>
  <si>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</si>
  <si>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</si>
  <si>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</si>
  <si>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</si>
  <si>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</si>
  <si>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</si>
  <si>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</si>
  <si>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</si>
  <si>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</si>
  <si>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</si>
  <si>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</si>
  <si>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</si>
  <si>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</si>
  <si>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</si>
  <si>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</si>
  <si>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</si>
  <si>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</si>
  <si>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</si>
  <si>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</si>
  <si>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</si>
  <si>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</si>
  <si>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</si>
  <si>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</si>
  <si>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</si>
  <si>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</si>
  <si>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</si>
  <si>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</si>
  <si>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</si>
  <si>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</si>
  <si>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</si>
  <si>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</si>
  <si>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</si>
  <si>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</si>
  <si>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</si>
  <si>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</si>
  <si>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</si>
  <si>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</si>
  <si>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</si>
  <si>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</si>
  <si>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</si>
  <si>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</si>
  <si>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</si>
  <si>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</si>
  <si>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</si>
  <si>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</si>
  <si>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</si>
  <si>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</si>
  <si>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</si>
  <si>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</si>
  <si>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</si>
  <si>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</si>
  <si>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</si>
  <si>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</si>
  <si>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</si>
  <si>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</si>
  <si>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</si>
  <si>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</si>
  <si>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</si>
  <si>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</si>
  <si>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</si>
  <si>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</si>
  <si>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</si>
  <si>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</si>
  <si>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</si>
  <si>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</si>
  <si>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</si>
  <si>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</si>
  <si>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</si>
  <si>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</si>
  <si>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</si>
  <si>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</si>
  <si>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</si>
  <si>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</si>
  <si>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</si>
  <si>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</si>
  <si>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</si>
  <si>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</si>
  <si>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</si>
  <si>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</si>
  <si>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</si>
  <si>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</si>
  <si>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</si>
  <si>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</si>
  <si>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</si>
  <si>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</si>
  <si>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</si>
  <si>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</si>
  <si>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</si>
  <si>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</si>
  <si>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</si>
  <si>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</si>
  <si>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</si>
  <si>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</si>
  <si>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</si>
  <si>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</si>
  <si>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</si>
  <si>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</si>
  <si>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</si>
  <si>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</si>
  <si>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</si>
  <si>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</si>
  <si>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</si>
  <si>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</si>
  <si>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</si>
  <si>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</si>
  <si>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</si>
  <si>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</si>
  <si>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</si>
  <si>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</si>
  <si>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</si>
  <si>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</si>
  <si>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</si>
  <si>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</si>
  <si>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</si>
  <si>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</si>
  <si>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</si>
  <si>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</si>
  <si>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</si>
  <si>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</si>
  <si>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</si>
  <si>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</si>
  <si>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</si>
  <si>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</si>
  <si>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</si>
  <si>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</si>
  <si>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</si>
  <si>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</si>
  <si>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</si>
  <si>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</si>
  <si>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</si>
  <si>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</si>
  <si>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</si>
  <si>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</si>
  <si>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</si>
  <si>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</si>
  <si>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</si>
  <si>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</si>
  <si>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</si>
  <si>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</si>
  <si>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</si>
  <si>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</si>
  <si>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</si>
  <si>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</si>
  <si>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</si>
  <si>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</si>
  <si>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</si>
  <si>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</si>
  <si>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</si>
  <si>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</si>
  <si>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</si>
  <si>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</si>
  <si>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</si>
  <si>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</si>
  <si>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</si>
  <si>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</si>
  <si>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</si>
  <si>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</si>
  <si>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</si>
  <si>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</si>
  <si>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</si>
  <si>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</si>
  <si>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</si>
  <si>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</si>
  <si>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</si>
  <si>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</si>
  <si>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</si>
  <si>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</si>
  <si>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</si>
  <si>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</si>
  <si>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</si>
  <si>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</si>
  <si>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</si>
  <si>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</si>
  <si>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</si>
  <si>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</si>
  <si>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</si>
  <si>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</si>
  <si>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</si>
  <si>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</si>
  <si>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</si>
  <si>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</si>
  <si>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</si>
  <si>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</si>
  <si>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</si>
  <si>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</si>
  <si>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</si>
  <si>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</si>
  <si>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</si>
  <si>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</si>
  <si>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</si>
  <si>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</si>
  <si>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</si>
  <si>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</si>
  <si>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</si>
  <si>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</si>
  <si>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</si>
  <si>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</si>
  <si>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</si>
  <si>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</si>
  <si>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</si>
  <si>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</si>
  <si>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</si>
  <si>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</si>
  <si>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</si>
  <si>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</si>
  <si>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</si>
  <si>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</si>
  <si>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</si>
  <si>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</si>
  <si>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</si>
  <si>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</si>
  <si>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</si>
  <si>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</si>
  <si>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</si>
  <si>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</si>
  <si>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</si>
  <si>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</si>
  <si>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</si>
  <si>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</si>
  <si>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</si>
  <si>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</si>
  <si>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</si>
  <si>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</si>
  <si>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</si>
  <si>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</si>
  <si>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</si>
  <si>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</si>
  <si>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</si>
  <si>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</si>
  <si>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</si>
  <si>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</si>
  <si>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</si>
  <si>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</si>
  <si>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</si>
  <si>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</si>
  <si>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</si>
  <si>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</si>
  <si>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</si>
  <si>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</si>
  <si>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</si>
  <si>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</si>
  <si>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</si>
  <si>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</si>
  <si>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</si>
  <si>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</si>
  <si>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</si>
  <si>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</si>
  <si>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</si>
  <si>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</si>
  <si>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</si>
  <si>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</si>
  <si>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</si>
  <si>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</si>
  <si>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</si>
  <si>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</si>
  <si>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</si>
  <si>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</si>
  <si>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</si>
  <si>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</si>
  <si>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</si>
  <si>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</si>
  <si>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</si>
  <si>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</si>
  <si>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</si>
  <si>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</si>
  <si>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</si>
  <si>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</si>
  <si>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</si>
  <si>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</si>
  <si>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</si>
  <si>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</si>
  <si>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</si>
  <si>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</si>
  <si>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</si>
  <si>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</si>
  <si>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</si>
  <si>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</si>
  <si>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</si>
  <si>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</si>
  <si>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</si>
  <si>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</si>
  <si>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</si>
  <si>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</si>
  <si>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</si>
  <si>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</si>
  <si>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</si>
  <si>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</si>
  <si>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</si>
  <si>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</si>
  <si>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</si>
  <si>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</si>
  <si>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</si>
  <si>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</si>
  <si>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</si>
  <si>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</si>
  <si>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</si>
  <si>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</si>
  <si>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</si>
  <si>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</si>
  <si>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</si>
  <si>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</si>
  <si>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</si>
  <si>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</si>
  <si>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</si>
  <si>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</si>
  <si>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</si>
  <si>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</si>
  <si>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</si>
  <si>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</si>
  <si>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</si>
  <si>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</si>
  <si>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</si>
  <si>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</si>
  <si>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</si>
  <si>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</si>
  <si>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</si>
  <si>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</si>
  <si>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</si>
  <si>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</si>
  <si>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</si>
  <si>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</si>
  <si>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</si>
  <si>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</si>
  <si>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</si>
  <si>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</si>
  <si>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</si>
  <si>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</si>
  <si>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</si>
  <si>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</si>
  <si>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</si>
  <si>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</si>
  <si>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</si>
  <si>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</si>
  <si>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</si>
  <si>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</si>
  <si>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</si>
  <si>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</si>
  <si>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</si>
  <si>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</si>
  <si>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</si>
  <si>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</si>
  <si>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</si>
  <si>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</si>
  <si>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</si>
  <si>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</si>
  <si>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</si>
  <si>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</si>
  <si>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</si>
  <si>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</si>
  <si>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</si>
  <si>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</si>
  <si>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</si>
  <si>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</si>
  <si>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</si>
  <si>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</si>
  <si>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</si>
  <si>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</si>
  <si>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</si>
  <si>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</si>
  <si>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</si>
  <si>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</si>
  <si>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</si>
  <si>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</si>
  <si>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</si>
  <si>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</si>
  <si>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</si>
  <si>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</si>
  <si>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</si>
  <si>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</si>
  <si>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</si>
  <si>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</si>
  <si>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</si>
  <si>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</si>
  <si>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</si>
  <si>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</si>
  <si>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</si>
  <si>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</si>
  <si>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</si>
  <si>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</si>
  <si>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</si>
  <si>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</si>
  <si>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</si>
  <si>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</si>
  <si>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</si>
  <si>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</si>
  <si>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</si>
  <si>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</si>
  <si>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</si>
  <si>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</si>
  <si>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</si>
  <si>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</si>
  <si>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</si>
  <si>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</si>
  <si>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</si>
  <si>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</si>
  <si>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</si>
  <si>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</si>
  <si>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</si>
  <si>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</si>
  <si>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</si>
  <si>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</si>
  <si>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</si>
  <si>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</si>
  <si>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</si>
  <si>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</si>
  <si>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</si>
  <si>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</si>
  <si>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</si>
  <si>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</si>
  <si>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</si>
  <si>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</si>
  <si>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</si>
  <si>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</si>
  <si>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</si>
  <si>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</si>
  <si>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</si>
  <si>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</si>
  <si>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</si>
  <si>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</si>
  <si>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</si>
  <si>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</si>
  <si>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</si>
  <si>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</si>
  <si>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</si>
  <si>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</si>
  <si>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</si>
  <si>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</si>
  <si>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</si>
  <si>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</si>
  <si>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</si>
  <si>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</si>
  <si>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</si>
  <si>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</si>
  <si>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</si>
  <si>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</si>
  <si>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</si>
  <si>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</si>
  <si>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</si>
  <si>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</si>
  <si>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</si>
  <si>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</si>
  <si>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</si>
  <si>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</si>
  <si>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</si>
  <si>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</si>
  <si>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</si>
  <si>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</si>
  <si>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</si>
  <si>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</si>
  <si>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</si>
  <si>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</si>
  <si>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</si>
  <si>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</si>
  <si>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</si>
  <si>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</si>
  <si>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</si>
  <si>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</si>
  <si>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</si>
  <si>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</si>
  <si>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</si>
  <si>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</si>
  <si>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</si>
  <si>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</si>
  <si>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</si>
  <si>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</si>
  <si>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</si>
  <si>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</si>
  <si>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</si>
  <si>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</si>
  <si>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</si>
  <si>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</si>
  <si>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</si>
  <si>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</si>
  <si>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</si>
  <si>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</si>
  <si>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</si>
  <si>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</si>
  <si>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</si>
  <si>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</si>
  <si>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</si>
  <si>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</si>
  <si>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</si>
  <si>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</si>
  <si>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</si>
  <si>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</si>
  <si>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</si>
  <si>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</si>
  <si>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</si>
  <si>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</si>
  <si>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</si>
  <si>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</si>
  <si>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</si>
  <si>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</si>
  <si>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</si>
  <si>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</si>
  <si>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</si>
  <si>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</si>
  <si>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</si>
  <si>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</si>
  <si>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</si>
  <si>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</si>
  <si>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</si>
  <si>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</si>
  <si>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</si>
  <si>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</si>
  <si>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</si>
  <si>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</si>
  <si>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</si>
  <si>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</si>
  <si>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</si>
  <si>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</si>
  <si>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</si>
  <si>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</si>
  <si>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</si>
  <si>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</si>
  <si>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</si>
  <si>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</si>
  <si>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</si>
  <si>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</si>
  <si>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</si>
  <si>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</si>
  <si>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</si>
  <si>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</si>
  <si>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</si>
  <si>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</si>
  <si>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</si>
  <si>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</si>
  <si>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</si>
  <si>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</si>
  <si>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</si>
  <si>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</si>
  <si>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</si>
  <si>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</si>
  <si>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</si>
  <si>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</si>
  <si>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</si>
  <si>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</si>
  <si>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</si>
  <si>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</si>
  <si>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</si>
  <si>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</si>
  <si>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</si>
  <si>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</si>
  <si>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</si>
  <si>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</si>
  <si>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</si>
  <si>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</si>
  <si>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</si>
  <si>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</si>
  <si>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</si>
  <si>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</si>
  <si>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</si>
  <si>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</si>
  <si>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</si>
  <si>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</si>
  <si>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</si>
  <si>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</si>
  <si>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</si>
  <si>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</si>
  <si>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</si>
  <si>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</si>
  <si>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</si>
  <si>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</si>
  <si>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</si>
  <si>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</si>
  <si>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</si>
  <si>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</si>
  <si>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</si>
  <si>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</si>
  <si>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</si>
  <si>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</si>
  <si>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</si>
  <si>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</si>
  <si>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</si>
  <si>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</si>
  <si>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</si>
  <si>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</si>
  <si>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</si>
  <si>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</si>
  <si>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</si>
  <si>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</si>
  <si>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</si>
  <si>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</si>
  <si>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</si>
  <si>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</si>
  <si>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</si>
  <si>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</si>
  <si>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</si>
  <si>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</si>
  <si>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</si>
  <si>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</si>
  <si>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</si>
  <si>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</si>
  <si>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</si>
  <si>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</si>
  <si>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</si>
  <si>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</si>
  <si>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</si>
  <si>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</si>
  <si>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</si>
  <si>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</si>
  <si>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</si>
  <si>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</si>
  <si>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</si>
  <si>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</si>
  <si>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</si>
  <si>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</si>
  <si>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</si>
  <si>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</si>
  <si>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</si>
  <si>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</si>
  <si>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</si>
  <si>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</si>
  <si>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</si>
  <si>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</si>
  <si>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</si>
  <si>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</si>
  <si>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</si>
  <si>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</si>
  <si>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</si>
  <si>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</si>
  <si>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</si>
  <si>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</si>
  <si>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</si>
  <si>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</si>
  <si>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</si>
  <si>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</si>
  <si>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</si>
  <si>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</si>
  <si>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</si>
  <si>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</si>
  <si>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</si>
  <si>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</si>
  <si>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</si>
  <si>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</si>
  <si>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</si>
  <si>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</si>
  <si>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</si>
  <si>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</si>
  <si>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</si>
  <si>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</si>
  <si>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</si>
  <si>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</si>
  <si>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</si>
  <si>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</si>
  <si>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</si>
  <si>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</si>
  <si>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</si>
  <si>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</si>
  <si>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</si>
  <si>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</si>
  <si>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</si>
  <si>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</si>
  <si>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</si>
  <si>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</si>
  <si>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</si>
  <si>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</si>
  <si>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</si>
  <si>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</si>
  <si>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</si>
  <si>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</si>
  <si>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</si>
  <si>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</si>
  <si>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</si>
  <si>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</si>
  <si>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</si>
  <si>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</si>
  <si>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</si>
  <si>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</si>
  <si>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</si>
  <si>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</si>
  <si>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</si>
  <si>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</si>
  <si>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</si>
  <si>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</si>
  <si>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</si>
  <si>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</si>
  <si>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</si>
  <si>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</si>
  <si>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</si>
  <si>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</si>
  <si>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</si>
  <si>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</si>
  <si>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</si>
  <si>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</si>
  <si>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</si>
  <si>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</si>
  <si>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</si>
  <si>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</si>
  <si>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</si>
  <si>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</si>
  <si>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</si>
  <si>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</si>
  <si>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</si>
  <si>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</si>
  <si>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</si>
  <si>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</si>
  <si>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</si>
  <si>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</si>
  <si>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</si>
  <si>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</si>
  <si>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</si>
  <si>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</si>
  <si>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</si>
  <si>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</si>
  <si>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</si>
  <si>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</si>
  <si>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</si>
  <si>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</si>
  <si>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</si>
  <si>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</si>
  <si>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</si>
  <si>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</si>
  <si>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</si>
  <si>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</si>
  <si>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</si>
  <si>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</si>
  <si>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</si>
  <si>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</si>
  <si>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</si>
  <si>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</si>
  <si>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</si>
  <si>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</si>
  <si>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</si>
  <si>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</si>
  <si>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</si>
  <si>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</si>
  <si>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</si>
  <si>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</si>
  <si>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</si>
  <si>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</si>
  <si>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</si>
  <si>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</si>
  <si>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</si>
  <si>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</si>
  <si>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</si>
  <si>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</si>
  <si>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</si>
  <si>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</si>
  <si>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</si>
  <si>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</si>
  <si>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</si>
  <si>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</si>
  <si>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</si>
  <si>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</si>
  <si>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</si>
  <si>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</si>
  <si>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</si>
  <si>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</si>
  <si>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</si>
  <si>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</si>
  <si>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</si>
  <si>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</si>
  <si>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</si>
  <si>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</si>
  <si>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</si>
  <si>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</si>
  <si>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</si>
  <si>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</si>
  <si>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</si>
  <si>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</si>
  <si>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</si>
  <si>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</si>
  <si>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</si>
  <si>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</si>
  <si>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</si>
  <si>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</si>
  <si>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</si>
  <si>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</si>
  <si>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</si>
  <si>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</si>
  <si>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</si>
  <si>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</si>
  <si>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</si>
  <si>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</si>
  <si>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</si>
  <si>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</si>
  <si>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</si>
  <si>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</si>
  <si>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</si>
  <si>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</si>
  <si>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</si>
  <si>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</si>
  <si>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</si>
  <si>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</si>
  <si>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</si>
  <si>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</si>
  <si>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</si>
  <si>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</si>
  <si>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</si>
  <si>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</si>
  <si>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</si>
  <si>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</si>
  <si>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</si>
  <si>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</si>
  <si>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</si>
  <si>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</si>
  <si>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</si>
  <si>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</si>
  <si>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</si>
  <si>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</si>
  <si>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</si>
  <si>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</si>
  <si>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</si>
  <si>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</si>
  <si>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</si>
  <si>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</si>
  <si>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</si>
  <si>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</si>
  <si>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</si>
  <si>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</si>
  <si>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</si>
  <si>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</si>
  <si>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</si>
  <si>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</si>
  <si>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</si>
  <si>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</si>
  <si>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</si>
  <si>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</si>
  <si>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</si>
  <si>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</si>
  <si>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</si>
  <si>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</si>
  <si>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</si>
  <si>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</si>
  <si>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</si>
  <si>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</si>
  <si>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</si>
  <si>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</si>
  <si>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</si>
  <si>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</si>
  <si>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</si>
  <si>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</si>
  <si>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</si>
  <si>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</si>
  <si>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</si>
  <si>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</si>
  <si>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</si>
  <si>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</si>
  <si>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</si>
  <si>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</si>
  <si>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</si>
  <si>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</si>
  <si>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</si>
  <si>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</si>
  <si>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</si>
  <si>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</si>
  <si>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</si>
  <si>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</si>
  <si>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</si>
  <si>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</si>
  <si>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</si>
  <si>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</si>
  <si>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</si>
  <si>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</si>
  <si>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</si>
  <si>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</si>
  <si>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</si>
  <si>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</si>
  <si>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</si>
  <si>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</si>
  <si>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</si>
  <si>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</si>
  <si>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</si>
  <si>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</si>
  <si>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</si>
  <si>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</si>
  <si>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</si>
  <si>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</si>
  <si>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</si>
  <si>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</si>
  <si>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</si>
  <si>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</si>
  <si>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</si>
  <si>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</si>
  <si>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</si>
  <si>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</si>
  <si>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</si>
  <si>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</si>
  <si>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</si>
  <si>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</si>
  <si>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</si>
  <si>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</si>
  <si>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</si>
  <si>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</si>
  <si>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</si>
  <si>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</si>
  <si>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</si>
  <si>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</si>
  <si>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</si>
  <si>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</si>
  <si>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</si>
  <si>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</si>
  <si>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</si>
  <si>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</si>
  <si>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</si>
  <si>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</si>
  <si>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</si>
  <si>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</si>
  <si>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</si>
  <si>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</si>
  <si>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</si>
  <si>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</si>
  <si>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</si>
  <si>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</si>
  <si>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</si>
  <si>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</si>
  <si>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</si>
  <si>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</si>
  <si>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</si>
  <si>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</si>
  <si>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</si>
  <si>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</si>
  <si>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</si>
  <si>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</si>
  <si>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</si>
  <si>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</si>
  <si>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</si>
  <si>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</si>
  <si>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</si>
  <si>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</si>
  <si>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</si>
  <si>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</si>
  <si>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</si>
  <si>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</si>
  <si>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</si>
  <si>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</si>
  <si>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</si>
  <si>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</si>
  <si>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</si>
  <si>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</si>
  <si>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</si>
  <si>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</si>
  <si>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</si>
  <si>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</si>
  <si>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</si>
  <si>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</si>
  <si>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</si>
  <si>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</si>
  <si>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</si>
  <si>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</si>
  <si>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</si>
  <si>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</si>
  <si>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</si>
  <si>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</si>
  <si>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</si>
  <si>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</si>
  <si>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</si>
  <si>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</si>
  <si>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</si>
  <si>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</si>
  <si>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</si>
  <si>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</si>
  <si>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</si>
  <si>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</si>
  <si>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</si>
  <si>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</si>
  <si>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</si>
  <si>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</si>
  <si>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</si>
  <si>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</si>
  <si>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</si>
  <si>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</si>
  <si>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</si>
  <si>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</si>
  <si>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</si>
  <si>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</si>
  <si>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</si>
  <si>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</si>
  <si>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</si>
  <si>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</si>
  <si>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</si>
  <si>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</si>
  <si>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</si>
  <si>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</si>
  <si>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</si>
  <si>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</si>
  <si>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</si>
  <si>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</si>
  <si>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</si>
  <si>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</si>
  <si>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</si>
  <si>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</si>
  <si>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</si>
  <si>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</si>
  <si>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</si>
  <si>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</si>
  <si>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</si>
  <si>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</si>
  <si>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</si>
  <si>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</si>
  <si>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</si>
  <si>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</si>
  <si>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</si>
  <si>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</si>
  <si>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</si>
  <si>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</si>
  <si>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</si>
  <si>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</si>
  <si>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</si>
  <si>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</si>
  <si>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</si>
  <si>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</si>
  <si>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</si>
  <si>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</si>
  <si>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</si>
  <si>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</si>
  <si>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</si>
  <si>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</si>
  <si>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</si>
  <si>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</si>
  <si>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</si>
  <si>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</si>
  <si>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</si>
  <si>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</si>
  <si>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</si>
  <si>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</si>
  <si>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</si>
  <si>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</si>
  <si>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</si>
  <si>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</si>
  <si>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</si>
  <si>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</si>
  <si>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</si>
  <si>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</si>
  <si>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</si>
  <si>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</si>
  <si>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</si>
  <si>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</si>
  <si>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</si>
  <si>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</si>
  <si>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</si>
  <si>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</si>
  <si>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</si>
  <si>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</si>
  <si>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</si>
  <si>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</si>
  <si>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</si>
  <si>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</si>
  <si>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</si>
  <si>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</si>
  <si>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</si>
  <si>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</si>
  <si>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</si>
  <si>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</si>
  <si>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</si>
  <si>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</si>
  <si>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</si>
  <si>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</si>
  <si>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</si>
  <si>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</si>
  <si>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</si>
  <si>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</si>
  <si>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</si>
  <si>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</si>
  <si>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</si>
  <si>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</si>
  <si>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</si>
  <si>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</si>
  <si>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</si>
  <si>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</si>
  <si>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</si>
  <si>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</si>
  <si>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</si>
  <si>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</si>
  <si>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</si>
  <si>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</si>
  <si>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</si>
  <si>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</si>
  <si>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</si>
  <si>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</si>
  <si>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</si>
  <si>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</si>
  <si>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</si>
  <si>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</si>
  <si>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</si>
  <si>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</si>
  <si>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</si>
  <si>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</si>
  <si>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</si>
  <si>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</si>
  <si>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</si>
  <si>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</si>
  <si>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</si>
  <si>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</si>
  <si>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</si>
  <si>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</si>
  <si>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</si>
  <si>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</si>
  <si>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</si>
  <si>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</si>
  <si>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</si>
  <si>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</si>
  <si>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</si>
  <si>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</si>
  <si>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</si>
  <si>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</si>
  <si>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</si>
  <si>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</si>
  <si>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</si>
  <si>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</si>
  <si>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</si>
  <si>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</si>
  <si>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</si>
  <si>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</si>
  <si>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</si>
  <si>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</si>
  <si>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</si>
  <si>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</si>
  <si>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</si>
  <si>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</si>
  <si>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</si>
  <si>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</si>
  <si>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</si>
  <si>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</si>
  <si>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</si>
  <si>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</si>
  <si>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</si>
  <si>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</si>
  <si>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</si>
  <si>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</si>
  <si>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</si>
  <si>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</si>
  <si>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</si>
  <si>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</si>
  <si>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</si>
  <si>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</si>
  <si>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</si>
  <si>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</si>
  <si>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</si>
  <si>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</si>
  <si>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</si>
  <si>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</si>
  <si>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</si>
  <si>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</si>
  <si>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</si>
  <si>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</si>
  <si>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</si>
  <si>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</si>
  <si>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</si>
  <si>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</si>
  <si>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</si>
  <si>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</si>
  <si>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</si>
  <si>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</si>
  <si>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</si>
  <si>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</si>
  <si>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</si>
  <si>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</si>
  <si>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</si>
  <si>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</si>
  <si>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</si>
  <si>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</si>
  <si>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</si>
  <si>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</si>
  <si>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</si>
  <si>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</si>
  <si>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</si>
  <si>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</si>
  <si>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</si>
  <si>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</si>
  <si>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</si>
  <si>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</si>
  <si>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</si>
  <si>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</si>
  <si>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</si>
  <si>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</si>
  <si>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</si>
  <si>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</si>
  <si>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</si>
  <si>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</si>
  <si>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</si>
  <si>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</si>
  <si>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</si>
  <si>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</si>
  <si>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</si>
  <si>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</si>
  <si>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</si>
  <si>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</si>
  <si>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</si>
  <si>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</si>
  <si>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</si>
  <si>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</si>
  <si>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</si>
  <si>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</si>
  <si>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</si>
  <si>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</si>
  <si>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</si>
  <si>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</si>
  <si>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</si>
  <si>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</si>
  <si>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</si>
  <si>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</si>
  <si>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</si>
  <si>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</si>
  <si>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</si>
  <si>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</si>
  <si>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</si>
  <si>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</si>
  <si>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</si>
  <si>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</si>
  <si>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</si>
  <si>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</si>
  <si>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</si>
  <si>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</si>
  <si>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</si>
  <si>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</si>
  <si>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</si>
  <si>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</si>
  <si>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</si>
  <si>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</si>
  <si>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</si>
  <si>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</si>
  <si>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</si>
  <si>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</si>
  <si>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</si>
  <si>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</si>
  <si>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</si>
  <si>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</si>
  <si>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</si>
  <si>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</si>
  <si>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</si>
  <si>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</si>
  <si>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</si>
  <si>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</si>
  <si>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</si>
  <si>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</si>
  <si>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</si>
  <si>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</si>
  <si>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</si>
  <si>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</si>
  <si>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</si>
  <si>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</si>
  <si>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</si>
  <si>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</si>
  <si>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</si>
  <si>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</si>
  <si>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</si>
  <si>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</si>
  <si>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</si>
  <si>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</si>
  <si>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</si>
  <si>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</si>
  <si>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</si>
  <si>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</si>
  <si>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</si>
  <si>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</si>
  <si>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</si>
  <si>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</si>
  <si>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</si>
  <si>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</si>
  <si>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</si>
  <si>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</si>
  <si>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</si>
  <si>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</si>
  <si>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</si>
  <si>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</si>
  <si>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</si>
  <si>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</si>
  <si>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</si>
  <si>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</si>
  <si>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</si>
  <si>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</si>
  <si>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</si>
  <si>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</si>
  <si>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</si>
  <si>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</si>
  <si>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</si>
  <si>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</si>
  <si>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</si>
  <si>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</si>
  <si>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</si>
  <si>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</si>
  <si>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</si>
  <si>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</si>
  <si>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</si>
  <si>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</si>
  <si>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</si>
  <si>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</si>
  <si>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</si>
  <si>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</si>
  <si>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</si>
  <si>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</si>
  <si>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</si>
  <si>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</si>
  <si>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</si>
  <si>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</si>
  <si>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</si>
  <si>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</si>
  <si>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</si>
  <si>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</si>
  <si>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</si>
  <si>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</si>
  <si>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</si>
  <si>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</si>
  <si>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</si>
  <si>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</si>
  <si>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</si>
  <si>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</si>
  <si>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</si>
  <si>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</si>
  <si>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</si>
  <si>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</si>
  <si>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</si>
  <si>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</si>
  <si>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</si>
  <si>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</si>
  <si>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</si>
  <si>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</si>
  <si>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</si>
  <si>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</si>
  <si>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</si>
  <si>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</si>
  <si>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</si>
  <si>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</si>
  <si>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</si>
  <si>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</si>
  <si>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</si>
  <si>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</si>
  <si>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</si>
  <si>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</si>
  <si>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</si>
  <si>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</si>
  <si>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</si>
  <si>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</si>
  <si>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</si>
  <si>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</si>
  <si>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</si>
  <si>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</si>
  <si>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</si>
  <si>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</si>
  <si>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</si>
  <si>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</si>
  <si>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</si>
  <si>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</si>
  <si>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</si>
  <si>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</si>
  <si>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</si>
  <si>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</si>
  <si>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</si>
  <si>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</si>
  <si>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</si>
  <si>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</si>
  <si>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</si>
  <si>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</si>
  <si>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</si>
  <si>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</si>
  <si>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</si>
  <si>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</si>
  <si>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</si>
  <si>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</si>
  <si>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</si>
  <si>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</si>
  <si>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</si>
  <si>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</si>
  <si>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</si>
  <si>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</si>
  <si>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</si>
  <si>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</si>
  <si>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</si>
  <si>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</si>
  <si>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</si>
  <si>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</si>
  <si>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</si>
  <si>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</si>
  <si>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</si>
  <si>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</si>
  <si>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</si>
  <si>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</si>
  <si>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</si>
  <si>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</si>
  <si>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</si>
  <si>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</si>
  <si>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</si>
  <si>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</si>
  <si>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</si>
  <si>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</si>
  <si>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</si>
  <si>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</si>
  <si>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</si>
  <si>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</si>
  <si>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</si>
  <si>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</si>
  <si>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</si>
  <si>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</si>
  <si>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</si>
  <si>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</si>
  <si>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</si>
  <si>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</si>
  <si>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</si>
  <si>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</si>
  <si>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</si>
  <si>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</si>
  <si>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</si>
  <si>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</si>
  <si>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</si>
  <si>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</si>
  <si>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</si>
  <si>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</si>
  <si>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</si>
  <si>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</si>
  <si>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</si>
  <si>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</si>
  <si>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</si>
  <si>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</si>
  <si>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</si>
  <si>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</si>
  <si>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</si>
  <si>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</si>
  <si>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</si>
  <si>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</si>
  <si>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</si>
  <si>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</si>
  <si>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</si>
  <si>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</si>
  <si>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</si>
  <si>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</si>
  <si>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</si>
  <si>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</si>
  <si>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</si>
  <si>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</si>
  <si>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</si>
  <si>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</si>
  <si>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</si>
  <si>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</si>
  <si>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</si>
  <si>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</si>
  <si>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</si>
  <si>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</si>
  <si>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</si>
  <si>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</si>
  <si>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</si>
  <si>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</si>
  <si>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</si>
  <si>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</si>
  <si>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</si>
  <si>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</si>
  <si>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</si>
  <si>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</si>
  <si>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</si>
  <si>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</si>
  <si>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</si>
  <si>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</si>
  <si>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</si>
  <si>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</si>
  <si>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</si>
  <si>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</si>
  <si>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</si>
  <si>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</si>
  <si>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</si>
  <si>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</si>
  <si>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</si>
  <si>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</si>
  <si>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</si>
  <si>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</si>
  <si>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</si>
  <si>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</si>
  <si>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</si>
  <si>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</si>
  <si>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</si>
  <si>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</si>
  <si>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</si>
  <si>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</si>
  <si>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</si>
  <si>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</si>
  <si>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</si>
  <si>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</si>
  <si>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</si>
  <si>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</si>
  <si>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</si>
  <si>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</si>
  <si>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</si>
  <si>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</si>
  <si>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</si>
  <si>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</si>
  <si>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</si>
  <si>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</si>
  <si>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</si>
  <si>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</si>
  <si>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</si>
  <si>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</si>
  <si>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</si>
  <si>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</si>
  <si>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</si>
  <si>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</si>
  <si>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</si>
  <si>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</si>
  <si>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</si>
  <si>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</si>
  <si>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</si>
  <si>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</si>
  <si>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</si>
  <si>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</si>
  <si>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</si>
  <si>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</si>
  <si>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</si>
  <si>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</si>
  <si>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</si>
  <si>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</si>
  <si>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</si>
  <si>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</si>
  <si>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</si>
  <si>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</si>
  <si>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</si>
  <si>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</si>
  <si>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</si>
  <si>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</si>
  <si>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</si>
  <si>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</si>
  <si>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</si>
  <si>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</si>
  <si>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</si>
  <si>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</si>
  <si>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</si>
  <si>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</si>
  <si>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</si>
  <si>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</si>
  <si>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</si>
  <si>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</si>
  <si>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</si>
  <si>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</si>
  <si>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</si>
  <si>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</si>
  <si>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</si>
  <si>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</si>
  <si>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</si>
  <si>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</si>
  <si>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</si>
  <si>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</si>
  <si>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</si>
  <si>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</si>
  <si>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</si>
  <si>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</si>
  <si>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</si>
  <si>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</si>
  <si>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</si>
  <si>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</si>
  <si>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</si>
  <si>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</si>
  <si>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</si>
  <si>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</si>
  <si>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</si>
  <si>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</si>
  <si>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</si>
  <si>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</si>
  <si>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</si>
  <si>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</si>
  <si>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</si>
  <si>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</si>
  <si>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</si>
  <si>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</si>
  <si>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</si>
  <si>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</si>
  <si>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</si>
  <si>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</si>
  <si>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</si>
  <si>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</si>
  <si>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</si>
  <si>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</si>
  <si>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</si>
  <si>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</si>
  <si>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</si>
  <si>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</si>
  <si>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</si>
  <si>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</si>
  <si>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</si>
  <si>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</si>
  <si>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</si>
  <si>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</si>
  <si>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</si>
  <si>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</si>
  <si>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</si>
  <si>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</si>
  <si>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</si>
  <si>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</si>
  <si>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</si>
  <si>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</si>
  <si>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</si>
  <si>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</si>
  <si>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</si>
  <si>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</si>
  <si>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</si>
  <si>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</si>
  <si>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</si>
  <si>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</si>
  <si>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</si>
  <si>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</si>
  <si>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</si>
  <si>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</si>
  <si>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</si>
  <si>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</si>
  <si>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</si>
  <si>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</si>
  <si>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</si>
  <si>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</si>
  <si>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</si>
  <si>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</si>
  <si>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</si>
  <si>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</si>
  <si>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</si>
  <si>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</si>
  <si>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</si>
  <si>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</si>
  <si>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</si>
  <si>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</si>
  <si>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</si>
  <si>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</si>
  <si>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</si>
  <si>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</si>
  <si>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</si>
  <si>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</si>
  <si>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</si>
  <si>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</si>
  <si>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</si>
  <si>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</si>
  <si>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</si>
  <si>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</si>
  <si>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</si>
  <si>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</si>
  <si>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</si>
  <si>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</si>
  <si>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</si>
  <si>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</si>
  <si>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</si>
  <si>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</si>
  <si>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</si>
  <si>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</si>
  <si>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</si>
  <si>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</si>
  <si>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</si>
  <si>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</si>
  <si>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</si>
  <si>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</si>
  <si>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</si>
  <si>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</si>
  <si>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</si>
  <si>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</si>
  <si>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</si>
  <si>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</si>
  <si>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</si>
  <si>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</si>
  <si>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</si>
  <si>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</si>
  <si>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</si>
  <si>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</si>
  <si>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</si>
  <si>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</si>
  <si>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</si>
  <si>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</si>
  <si>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</si>
  <si>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</si>
  <si>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</si>
  <si>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</si>
  <si>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</si>
  <si>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</si>
  <si>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</si>
  <si>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</si>
  <si>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</si>
  <si>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</si>
  <si>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</si>
  <si>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</si>
  <si>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</si>
  <si>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</si>
  <si>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</si>
  <si>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</si>
  <si>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</si>
  <si>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</si>
  <si>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</si>
  <si>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</si>
  <si>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</si>
  <si>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</si>
  <si>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</si>
  <si>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</si>
  <si>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</si>
  <si>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</si>
  <si>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</si>
  <si>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</si>
  <si>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</si>
  <si>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</si>
  <si>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</si>
  <si>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</si>
  <si>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</si>
  <si>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</si>
  <si>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</si>
  <si>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</si>
  <si>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</si>
  <si>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</si>
  <si>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</si>
  <si>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</si>
  <si>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</si>
  <si>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</si>
  <si>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</si>
  <si>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</si>
  <si>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</si>
  <si>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</si>
  <si>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</si>
  <si>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</si>
  <si>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</si>
  <si>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</si>
  <si>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</si>
  <si>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</si>
  <si>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</si>
  <si>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</si>
  <si>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</si>
  <si>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</si>
  <si>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</si>
  <si>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</si>
  <si>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</si>
  <si>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</si>
  <si>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</si>
  <si>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</si>
  <si>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</si>
  <si>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</si>
  <si>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</si>
  <si>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</si>
  <si>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</si>
  <si>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</si>
  <si>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</si>
  <si>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</si>
  <si>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</si>
  <si>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</si>
  <si>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</si>
  <si>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</si>
  <si>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</si>
  <si>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</si>
  <si>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</si>
  <si>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</si>
  <si>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</si>
  <si>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</si>
  <si>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</si>
  <si>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</si>
  <si>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</si>
  <si>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</si>
  <si>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</si>
  <si>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</si>
  <si>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</si>
  <si>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</si>
  <si>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</si>
  <si>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</si>
  <si>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</si>
  <si>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</si>
  <si>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</si>
  <si>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</si>
  <si>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</si>
  <si>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</si>
  <si>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</si>
  <si>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</si>
  <si>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</si>
  <si>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</si>
  <si>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</si>
  <si>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</si>
  <si>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</si>
  <si>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</si>
  <si>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</si>
  <si>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</si>
  <si>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</si>
  <si>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</si>
  <si>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</si>
  <si>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</si>
  <si>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</si>
  <si>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</si>
  <si>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</si>
  <si>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</si>
  <si>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</si>
  <si>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</si>
  <si>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</si>
  <si>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</si>
  <si>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</si>
  <si>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</si>
  <si>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</si>
  <si>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</si>
  <si>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</si>
  <si>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</si>
  <si>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</si>
  <si>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</si>
  <si>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</si>
  <si>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</si>
  <si>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</si>
  <si>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</si>
  <si>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</si>
  <si>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</si>
  <si>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</si>
  <si>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</si>
  <si>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</si>
  <si>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</si>
  <si>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</si>
  <si>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</si>
  <si>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</si>
  <si>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</si>
  <si>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</si>
  <si>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</si>
  <si>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</si>
  <si>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</si>
  <si>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</si>
  <si>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</si>
  <si>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</si>
  <si>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</si>
  <si>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</si>
  <si>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</si>
  <si>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</si>
  <si>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</si>
  <si>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</si>
  <si>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</si>
  <si>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</si>
  <si>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</si>
  <si>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</si>
  <si>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</si>
  <si>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</si>
  <si>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</si>
  <si>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</si>
  <si>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</si>
  <si>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</si>
  <si>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</si>
  <si>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</si>
  <si>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</si>
  <si>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</si>
  <si>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</si>
  <si>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</si>
  <si>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</si>
  <si>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</si>
  <si>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</si>
  <si>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</si>
  <si>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</si>
  <si>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</si>
  <si>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</si>
  <si>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</si>
  <si>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</si>
  <si>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</si>
  <si>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</si>
  <si>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</si>
  <si>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</si>
  <si>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</si>
  <si>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</si>
  <si>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</si>
  <si>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</si>
  <si>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</si>
  <si>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</si>
  <si>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</si>
  <si>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</si>
  <si>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</si>
  <si>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</si>
  <si>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</si>
  <si>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</si>
  <si>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</si>
  <si>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</si>
  <si>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</si>
  <si>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</si>
  <si>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</si>
  <si>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</si>
  <si>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</si>
  <si>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</si>
  <si>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</si>
  <si>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</si>
  <si>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</si>
  <si>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</si>
  <si>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</si>
  <si>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</si>
  <si>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</si>
  <si>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</si>
  <si>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</si>
  <si>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</si>
  <si>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</si>
  <si>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</si>
  <si>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</si>
  <si>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</si>
  <si>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</si>
  <si>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</si>
  <si>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</si>
  <si>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</si>
  <si>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</si>
  <si>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</si>
  <si>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</si>
  <si>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</si>
  <si>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</si>
  <si>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</si>
  <si>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</si>
  <si>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</si>
  <si>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</si>
  <si>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</si>
  <si>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</si>
  <si>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</si>
  <si>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</si>
  <si>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</si>
  <si>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</si>
  <si>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</si>
  <si>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</si>
  <si>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</si>
  <si>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</si>
  <si>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</si>
  <si>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</si>
  <si>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</si>
  <si>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</si>
  <si>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</si>
  <si>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</si>
  <si>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</si>
  <si>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</si>
  <si>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</si>
  <si>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</si>
  <si>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</si>
  <si>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</si>
  <si>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</si>
  <si>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</si>
  <si>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</si>
  <si>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</si>
  <si>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</si>
  <si>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</si>
  <si>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</si>
  <si>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</si>
  <si>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</si>
  <si>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</si>
  <si>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</si>
  <si>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</si>
  <si>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</si>
  <si>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</si>
  <si>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</si>
  <si>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</si>
  <si>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</si>
  <si>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</si>
  <si>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</si>
  <si>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</si>
  <si>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</si>
  <si>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</si>
  <si>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</si>
  <si>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</si>
  <si>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</si>
  <si>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</si>
  <si>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</si>
  <si>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</si>
  <si>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</si>
  <si>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</si>
  <si>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</si>
  <si>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</si>
  <si>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</si>
  <si>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</si>
  <si>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</si>
  <si>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</si>
  <si>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</si>
  <si>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</si>
  <si>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</si>
  <si>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</si>
  <si>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</si>
  <si>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</si>
  <si>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</si>
  <si>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</si>
  <si>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</si>
  <si>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</si>
  <si>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</si>
  <si>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</si>
  <si>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</si>
  <si>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</si>
  <si>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</si>
  <si>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</si>
  <si>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</si>
  <si>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</si>
  <si>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</si>
  <si>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</si>
  <si>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</si>
  <si>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</si>
  <si>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</si>
  <si>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</si>
  <si>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</si>
  <si>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</si>
  <si>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</si>
  <si>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</si>
  <si>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</si>
  <si>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</si>
  <si>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</si>
  <si>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</si>
  <si>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</si>
  <si>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</si>
  <si>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</si>
  <si>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</si>
  <si>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</si>
  <si>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</si>
  <si>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</si>
  <si>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</si>
  <si>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</si>
  <si>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</si>
  <si>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</si>
  <si>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</si>
  <si>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</si>
  <si>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</si>
  <si>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</si>
  <si>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</si>
  <si>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</si>
  <si>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</si>
  <si>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</si>
  <si>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</si>
  <si>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</si>
  <si>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</si>
  <si>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</si>
  <si>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</si>
  <si>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</si>
  <si>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</si>
  <si>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</si>
  <si>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</si>
  <si>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</si>
  <si>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</si>
  <si>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</si>
  <si>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</si>
  <si>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</si>
  <si>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</si>
  <si>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</si>
  <si>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</si>
  <si>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</si>
  <si>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</si>
  <si>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</si>
  <si>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</si>
  <si>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</si>
  <si>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</si>
  <si>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</si>
  <si>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</si>
  <si>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</si>
  <si>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</si>
  <si>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</si>
  <si>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</si>
  <si>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</si>
  <si>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</si>
  <si>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</si>
  <si>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</si>
  <si>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</si>
  <si>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</si>
  <si>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</si>
  <si>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</si>
  <si>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</si>
  <si>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</si>
  <si>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</si>
  <si>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</si>
  <si>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</si>
  <si>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</si>
  <si>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</si>
  <si>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</si>
  <si>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</si>
  <si>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</si>
  <si>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</si>
  <si>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</si>
  <si>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</si>
  <si>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</si>
  <si>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</si>
  <si>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</si>
  <si>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</si>
  <si>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</si>
  <si>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</si>
  <si>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</si>
  <si>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</si>
  <si>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</si>
  <si>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</si>
  <si>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</si>
  <si>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</si>
  <si>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</si>
  <si>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</si>
  <si>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</si>
  <si>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</si>
  <si>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</si>
  <si>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</si>
  <si>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</si>
  <si>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</si>
  <si>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</si>
  <si>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</si>
  <si>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</si>
  <si>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</si>
  <si>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</si>
  <si>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</si>
  <si>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</si>
  <si>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</si>
  <si>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</si>
  <si>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</si>
  <si>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</si>
  <si>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</si>
  <si>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</si>
  <si>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</si>
  <si>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</si>
  <si>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</si>
  <si>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</si>
  <si>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</si>
  <si>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</si>
  <si>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</si>
  <si>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</si>
  <si>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</si>
  <si>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</si>
  <si>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</si>
  <si>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</si>
  <si>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</si>
  <si>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</si>
  <si>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</si>
  <si>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</si>
  <si>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</si>
  <si>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</si>
  <si>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</si>
  <si>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</si>
  <si>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</si>
  <si>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</si>
  <si>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</si>
  <si>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</si>
  <si>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</si>
  <si>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</si>
  <si>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</si>
  <si>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</si>
  <si>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</si>
  <si>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</si>
  <si>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</si>
  <si>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</si>
  <si>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</si>
  <si>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</si>
  <si>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</si>
  <si>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</si>
  <si>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</si>
  <si>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</si>
  <si>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</si>
  <si>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</si>
  <si>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</si>
  <si>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</si>
  <si>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</si>
  <si>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</si>
  <si>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</si>
  <si>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</si>
  <si>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</si>
  <si>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</si>
  <si>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</si>
  <si>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</si>
  <si>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</si>
  <si>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</si>
  <si>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</si>
  <si>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</si>
  <si>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</si>
  <si>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</si>
  <si>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</si>
  <si>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</si>
  <si>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</si>
  <si>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</si>
  <si>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</si>
  <si>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</si>
  <si>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</si>
  <si>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</si>
  <si>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</si>
  <si>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</si>
  <si>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</si>
  <si>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</si>
  <si>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</si>
  <si>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</si>
  <si>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</si>
  <si>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</si>
  <si>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</si>
  <si>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</si>
  <si>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</si>
  <si>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</si>
  <si>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</si>
  <si>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</si>
  <si>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</si>
  <si>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</si>
  <si>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</si>
  <si>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</si>
  <si>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</si>
  <si>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</si>
  <si>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</si>
  <si>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</si>
  <si>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</si>
  <si>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</si>
  <si>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</si>
  <si>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</si>
  <si>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</si>
  <si>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</si>
  <si>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</si>
  <si>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</si>
  <si>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</si>
  <si>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</si>
  <si>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</si>
  <si>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</si>
  <si>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</si>
  <si>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</si>
  <si>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</si>
  <si>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</si>
  <si>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</si>
  <si>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</si>
  <si>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</si>
  <si>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</si>
  <si>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</si>
  <si>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</si>
  <si>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</si>
  <si>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</si>
  <si>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</si>
  <si>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</si>
  <si>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</si>
  <si>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</si>
  <si>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</si>
  <si>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</si>
  <si>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</si>
  <si>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</si>
  <si>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</si>
  <si>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</si>
  <si>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</si>
  <si>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</si>
  <si>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</si>
  <si>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</si>
  <si>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</si>
  <si>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</si>
  <si>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</si>
  <si>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</si>
  <si>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</si>
  <si>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</si>
  <si>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</si>
  <si>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</si>
  <si>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</si>
  <si>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</si>
  <si>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</si>
  <si>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</si>
  <si>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</si>
  <si>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</si>
  <si>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</si>
  <si>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</si>
  <si>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</si>
  <si>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</si>
  <si>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</si>
  <si>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</si>
  <si>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</si>
  <si>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</si>
  <si>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</si>
  <si>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</si>
  <si>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</si>
  <si>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</si>
  <si>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</si>
  <si>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</si>
  <si>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</si>
  <si>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</si>
  <si>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</si>
  <si>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</si>
  <si>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</si>
  <si>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</si>
  <si>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</si>
  <si>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</si>
  <si>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</si>
  <si>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</si>
  <si>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</si>
  <si>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</si>
  <si>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</si>
  <si>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</si>
  <si>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</si>
  <si>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</si>
  <si>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</si>
  <si>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</si>
  <si>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</si>
  <si>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</si>
  <si>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</si>
  <si>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</si>
  <si>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</si>
  <si>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</si>
  <si>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</si>
  <si>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</si>
  <si>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</si>
  <si>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</si>
  <si>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</si>
  <si>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</si>
  <si>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</si>
  <si>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</si>
  <si>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</si>
  <si>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</si>
  <si>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</si>
  <si>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</si>
  <si>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</si>
  <si>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</si>
  <si>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</si>
  <si>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</si>
  <si>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</si>
  <si>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</si>
  <si>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</si>
  <si>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</si>
  <si>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</si>
  <si>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</si>
  <si>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</si>
  <si>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</si>
  <si>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</si>
  <si>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</si>
  <si>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</si>
  <si>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</si>
  <si>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</si>
  <si>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</si>
  <si>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</si>
  <si>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</si>
  <si>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</si>
  <si>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</si>
  <si>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</si>
  <si>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</si>
  <si>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</si>
  <si>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</si>
  <si>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</si>
  <si>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</si>
  <si>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</si>
  <si>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</si>
  <si>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</si>
  <si>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</si>
  <si>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</si>
  <si>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</si>
  <si>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</si>
  <si>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</si>
  <si>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</si>
  <si>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</si>
  <si>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</si>
  <si>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</si>
  <si>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</si>
  <si>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</si>
  <si>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</si>
  <si>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</si>
  <si>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</si>
  <si>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</si>
  <si>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</si>
  <si>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</si>
  <si>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</si>
  <si>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</si>
  <si>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</si>
  <si>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</si>
  <si>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</si>
  <si>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</si>
  <si>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</si>
  <si>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</si>
  <si>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</si>
  <si>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</si>
  <si>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</si>
  <si>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</si>
  <si>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</si>
  <si>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</si>
  <si>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</si>
  <si>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</si>
  <si>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</si>
  <si>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</si>
  <si>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</si>
  <si>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</si>
  <si>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</si>
  <si>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</si>
  <si>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</si>
  <si>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</si>
  <si>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</si>
  <si>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</si>
  <si>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</si>
  <si>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</si>
  <si>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</si>
  <si>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</si>
  <si>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</si>
  <si>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</si>
  <si>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</si>
  <si>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</si>
  <si>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</si>
  <si>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</si>
  <si>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</si>
  <si>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</si>
  <si>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</si>
  <si>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</si>
  <si>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</si>
  <si>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</si>
  <si>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</si>
  <si>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</si>
  <si>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</si>
  <si>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</si>
  <si>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</si>
  <si>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</si>
  <si>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</si>
  <si>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</si>
  <si>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</si>
  <si>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</si>
  <si>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</si>
  <si>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</si>
  <si>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</si>
  <si>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</si>
  <si>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</si>
  <si>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</si>
  <si>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</si>
  <si>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</si>
  <si>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</si>
  <si>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</si>
  <si>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</si>
  <si>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</si>
  <si>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</si>
  <si>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</si>
  <si>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</si>
  <si>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</si>
  <si>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</si>
  <si>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</si>
  <si>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</si>
  <si>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</si>
  <si>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</si>
  <si>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</si>
  <si>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</si>
  <si>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</si>
  <si>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</si>
  <si>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</si>
  <si>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</si>
  <si>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</si>
  <si>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</si>
  <si>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</si>
  <si>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</si>
  <si>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</si>
  <si>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</si>
  <si>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</si>
  <si>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</si>
  <si>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</si>
  <si>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</si>
  <si>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</si>
  <si>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</si>
  <si>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</si>
  <si>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</si>
  <si>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</si>
  <si>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</si>
  <si>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</si>
  <si>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</si>
  <si>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</si>
  <si>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</si>
  <si>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</si>
  <si>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</si>
  <si>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</si>
  <si>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</si>
  <si>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</si>
  <si>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</si>
  <si>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</si>
  <si>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</si>
  <si>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</si>
  <si>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</si>
  <si>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</si>
  <si>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</si>
  <si>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</si>
  <si>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</si>
  <si>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</si>
  <si>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</si>
  <si>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</si>
  <si>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</si>
  <si>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</si>
  <si>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</si>
  <si>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</si>
  <si>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</si>
  <si>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</si>
  <si>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</si>
  <si>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</si>
  <si>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</si>
  <si>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</si>
  <si>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</si>
  <si>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</si>
  <si>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</si>
  <si>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</si>
  <si>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</si>
  <si>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</si>
  <si>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</si>
  <si>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</si>
  <si>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</si>
  <si>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</si>
  <si>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</si>
  <si>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</si>
  <si>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</si>
  <si>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</si>
  <si>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</si>
  <si>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</si>
  <si>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</si>
  <si>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</si>
  <si>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</si>
  <si>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</si>
  <si>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</si>
  <si>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</si>
  <si>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</si>
  <si>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</si>
  <si>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</si>
  <si>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</si>
  <si>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</si>
  <si>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</si>
  <si>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</si>
  <si>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</si>
  <si>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</si>
  <si>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</si>
  <si>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</si>
  <si>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</si>
  <si>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</si>
  <si>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</si>
  <si>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</si>
  <si>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</si>
  <si>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</si>
  <si>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</si>
  <si>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</si>
  <si>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</si>
  <si>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</si>
  <si>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</si>
  <si>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</si>
  <si>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</si>
  <si>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</si>
  <si>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</si>
  <si>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</si>
  <si>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</si>
  <si>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</si>
  <si>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</si>
  <si>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</si>
  <si>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</si>
  <si>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</si>
  <si>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</si>
  <si>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</si>
  <si>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</si>
  <si>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</si>
  <si>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</si>
  <si>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</si>
  <si>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</si>
  <si>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</si>
  <si>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</si>
  <si>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</si>
  <si>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</si>
  <si>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</si>
  <si>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</si>
  <si>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</si>
  <si>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</si>
  <si>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</si>
  <si>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</si>
  <si>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</si>
  <si>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</si>
  <si>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</si>
  <si>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</si>
  <si>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</si>
  <si>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</si>
  <si>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</si>
  <si>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</si>
  <si>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</si>
  <si>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</si>
  <si>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</si>
  <si>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</si>
  <si>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</si>
  <si>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</si>
  <si>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</si>
  <si>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</si>
  <si>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</si>
  <si>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</si>
  <si>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</si>
  <si>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</si>
  <si>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</si>
  <si>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</si>
  <si>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</si>
  <si>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</si>
  <si>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</si>
  <si>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</si>
  <si>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</si>
  <si>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</si>
  <si>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</si>
  <si>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</si>
  <si>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</si>
  <si>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</si>
  <si>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</si>
  <si>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</si>
  <si>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</si>
  <si>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</si>
  <si>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</si>
  <si>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</si>
  <si>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</si>
  <si>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</si>
  <si>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</si>
  <si>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</si>
  <si>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</si>
  <si>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</si>
  <si>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</si>
  <si>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</si>
  <si>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</si>
  <si>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</si>
  <si>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</si>
  <si>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</si>
  <si>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</si>
  <si>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</si>
  <si>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</si>
  <si>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</si>
  <si>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</si>
  <si>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</si>
  <si>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</si>
  <si>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</si>
  <si>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</si>
  <si>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</si>
  <si>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</si>
  <si>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</si>
  <si>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</si>
  <si>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</si>
  <si>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</si>
  <si>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</si>
  <si>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</si>
  <si>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</si>
  <si>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</si>
  <si>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</si>
  <si>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</si>
  <si>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</si>
  <si>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</si>
  <si>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</si>
  <si>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</si>
  <si>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</si>
  <si>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</si>
  <si>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</si>
  <si>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</si>
  <si>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</si>
  <si>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</si>
  <si>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</si>
  <si>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</si>
  <si>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</si>
  <si>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</si>
  <si>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</si>
  <si>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</si>
  <si>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</si>
  <si>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</si>
  <si>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</si>
  <si>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</si>
  <si>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</si>
  <si>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</si>
  <si>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</si>
  <si>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</si>
  <si>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</si>
  <si>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</si>
  <si>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</si>
  <si>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</si>
  <si>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</si>
  <si>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</si>
  <si>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</si>
  <si>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</si>
  <si>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</si>
  <si>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</si>
  <si>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</si>
  <si>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</si>
  <si>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</si>
  <si>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</si>
  <si>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</si>
  <si>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</si>
  <si>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</si>
  <si>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</si>
  <si>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</si>
  <si>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</si>
  <si>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</si>
  <si>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</si>
  <si>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</si>
  <si>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</si>
  <si>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</si>
  <si>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</si>
  <si>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</si>
  <si>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</si>
  <si>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</si>
  <si>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</si>
  <si>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</si>
  <si>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</si>
  <si>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</si>
  <si>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</si>
  <si>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</si>
  <si>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</si>
  <si>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</si>
  <si>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</si>
  <si>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</si>
  <si>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</si>
  <si>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</si>
  <si>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</si>
  <si>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</si>
  <si>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</si>
  <si>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</si>
  <si>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</si>
  <si>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</si>
  <si>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</si>
  <si>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</si>
  <si>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</si>
  <si>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</si>
  <si>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</si>
  <si>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</si>
  <si>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</si>
  <si>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</si>
  <si>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</si>
  <si>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</si>
  <si>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</si>
  <si>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</si>
  <si>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</si>
  <si>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</si>
  <si>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</si>
  <si>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</si>
  <si>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</si>
  <si>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</si>
  <si>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</si>
  <si>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</si>
  <si>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</si>
  <si>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</si>
  <si>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</si>
  <si>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</si>
  <si>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</si>
  <si>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</si>
  <si>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</si>
  <si>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</si>
  <si>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</si>
  <si>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</si>
  <si>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</si>
  <si>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</si>
  <si>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</si>
  <si>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</si>
  <si>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</si>
  <si>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</si>
  <si>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</si>
  <si>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</si>
  <si>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</si>
  <si>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</si>
  <si>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</si>
  <si>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</si>
  <si>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</si>
  <si>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</si>
  <si>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</si>
  <si>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</si>
  <si>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</si>
  <si>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</si>
  <si>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</si>
  <si>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</si>
  <si>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</si>
  <si>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</si>
  <si>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</si>
  <si>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</si>
  <si>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</si>
  <si>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</si>
  <si>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</si>
  <si>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</si>
  <si>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</si>
  <si>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</si>
  <si>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</si>
  <si>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</si>
  <si>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</si>
  <si>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</si>
  <si>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</si>
  <si>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</si>
  <si>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</si>
  <si>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</si>
  <si>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</si>
  <si>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</si>
  <si>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</si>
  <si>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</si>
  <si>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</si>
  <si>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</si>
  <si>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</si>
  <si>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</si>
  <si>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</si>
  <si>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</si>
  <si>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</si>
  <si>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</si>
  <si>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</si>
  <si>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</si>
  <si>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</si>
  <si>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</si>
  <si>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</si>
  <si>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</si>
  <si>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</si>
  <si>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</si>
  <si>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</si>
  <si>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</si>
  <si>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</si>
  <si>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</si>
  <si>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</si>
  <si>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</si>
  <si>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</si>
  <si>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</si>
  <si>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</si>
  <si>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</si>
  <si>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</si>
  <si>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</si>
  <si>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</si>
  <si>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</si>
  <si>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</si>
  <si>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</si>
  <si>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</si>
  <si>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</si>
  <si>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</si>
  <si>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</si>
  <si>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</si>
  <si>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</si>
  <si>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</si>
  <si>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</si>
  <si>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</si>
  <si>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</si>
  <si>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</si>
  <si>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</si>
  <si>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</si>
  <si>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</si>
  <si>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</si>
  <si>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</si>
  <si>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</si>
  <si>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</si>
  <si>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</si>
  <si>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</si>
  <si>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</si>
  <si>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</si>
  <si>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</si>
  <si>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</si>
  <si>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</si>
  <si>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</si>
  <si>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</si>
  <si>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</si>
  <si>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</si>
  <si>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</si>
  <si>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</si>
  <si>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</si>
  <si>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</si>
  <si>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</si>
  <si>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</si>
  <si>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</si>
  <si>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</si>
  <si>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</si>
  <si>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</si>
  <si>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</si>
  <si>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</si>
  <si>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</si>
  <si>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</si>
  <si>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</si>
  <si>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</si>
  <si>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</si>
  <si>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</si>
  <si>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</si>
  <si>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</si>
  <si>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</si>
  <si>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</si>
  <si>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</si>
  <si>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</si>
  <si>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</si>
  <si>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</si>
  <si>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</si>
  <si>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</si>
  <si>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</si>
  <si>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</si>
  <si>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</si>
  <si>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</si>
  <si>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</si>
  <si>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</si>
  <si>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</si>
  <si>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</si>
  <si>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</si>
  <si>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</si>
  <si>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</si>
  <si>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</si>
  <si>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</si>
  <si>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</si>
  <si>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</si>
  <si>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</si>
  <si>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</si>
  <si>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</si>
  <si>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</si>
  <si>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</si>
  <si>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</si>
  <si>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</si>
  <si>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</si>
  <si>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</si>
  <si>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</si>
  <si>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</si>
  <si>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</si>
  <si>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</si>
  <si>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</si>
  <si>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</si>
  <si>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</si>
  <si>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</si>
  <si>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</si>
  <si>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</si>
  <si>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</si>
  <si>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</si>
  <si>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</si>
  <si>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</si>
  <si>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</si>
  <si>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</si>
  <si>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</si>
  <si>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</si>
  <si>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</si>
  <si>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</si>
  <si>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</si>
  <si>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</si>
  <si>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</si>
  <si>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</si>
  <si>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</si>
  <si>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</si>
  <si>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</si>
  <si>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</si>
  <si>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</si>
  <si>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</si>
  <si>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</si>
  <si>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</si>
  <si>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</si>
  <si>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</si>
  <si>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</si>
  <si>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</si>
  <si>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</si>
  <si>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</si>
  <si>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</si>
  <si>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</si>
  <si>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</si>
  <si>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</si>
  <si>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</si>
  <si>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</si>
  <si>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</si>
  <si>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</si>
  <si>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</si>
  <si>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</si>
  <si>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</si>
  <si>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</si>
  <si>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</si>
  <si>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</si>
  <si>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</si>
  <si>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</si>
  <si>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</si>
  <si>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</si>
  <si>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</si>
  <si>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</si>
  <si>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</si>
  <si>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</si>
  <si>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</si>
  <si>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</si>
  <si>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</si>
  <si>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</si>
  <si>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</si>
  <si>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</si>
  <si>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</si>
  <si>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</si>
  <si>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</si>
  <si>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</si>
  <si>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</si>
  <si>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</si>
  <si>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</si>
  <si>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</si>
  <si>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</si>
  <si>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</si>
  <si>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</si>
  <si>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</si>
  <si>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</si>
  <si>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</si>
  <si>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</si>
  <si>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</si>
  <si>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</si>
  <si>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</si>
  <si>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</si>
  <si>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</si>
  <si>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</si>
  <si>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</si>
  <si>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</si>
  <si>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</si>
  <si>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</si>
  <si>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</si>
  <si>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</si>
  <si>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</si>
  <si>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</si>
  <si>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</si>
  <si>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</si>
  <si>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</si>
  <si>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</si>
  <si>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</si>
  <si>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</si>
  <si>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</si>
  <si>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</si>
  <si>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</si>
  <si>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</si>
  <si>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</si>
  <si>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</si>
  <si>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</si>
  <si>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</si>
  <si>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</si>
  <si>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</si>
  <si>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</si>
  <si>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</si>
  <si>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</si>
  <si>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</si>
  <si>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</si>
  <si>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</si>
  <si>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</si>
  <si>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</si>
  <si>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</si>
  <si>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</si>
  <si>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</si>
  <si>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</si>
  <si>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</si>
  <si>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</si>
  <si>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</si>
  <si>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</si>
  <si>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</si>
  <si>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</si>
  <si>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</si>
  <si>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</si>
  <si>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</si>
  <si>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</si>
  <si>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</si>
  <si>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</si>
  <si>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</si>
  <si>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</si>
  <si>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</si>
  <si>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</si>
  <si>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</si>
  <si>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</si>
  <si>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</si>
  <si>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</si>
  <si>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</si>
  <si>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</si>
  <si>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</si>
  <si>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</si>
  <si>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</si>
  <si>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</si>
  <si>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</si>
  <si>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</si>
  <si>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</si>
  <si>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</si>
  <si>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</si>
  <si>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</si>
  <si>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</si>
  <si>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</si>
  <si>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</si>
  <si>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</si>
  <si>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</si>
  <si>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</si>
  <si>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</si>
  <si>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</si>
  <si>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</si>
  <si>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</si>
  <si>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</si>
  <si>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</si>
  <si>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</si>
  <si>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</si>
  <si>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</si>
  <si>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</si>
  <si>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</si>
  <si>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</si>
  <si>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</si>
  <si>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</si>
  <si>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</si>
  <si>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</si>
  <si>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</si>
  <si>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</si>
  <si>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</si>
  <si>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</si>
  <si>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</si>
  <si>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</si>
  <si>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</si>
  <si>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</si>
  <si>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</si>
  <si>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</si>
  <si>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</si>
  <si>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</si>
  <si>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</si>
  <si>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</si>
  <si>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</si>
  <si>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</si>
  <si>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</si>
  <si>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</si>
  <si>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</si>
  <si>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</si>
  <si>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</si>
  <si>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</si>
  <si>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</si>
  <si>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</si>
  <si>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</si>
  <si>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</si>
  <si>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</si>
  <si>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</si>
  <si>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</si>
  <si>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</si>
  <si>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</si>
  <si>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</si>
  <si>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</si>
  <si>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</si>
  <si>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</si>
  <si>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</si>
  <si>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</si>
  <si>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</si>
  <si>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</si>
  <si>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</si>
  <si>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</si>
  <si>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</si>
  <si>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</si>
  <si>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</si>
  <si>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</si>
  <si>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</si>
  <si>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</si>
  <si>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</si>
  <si>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</si>
  <si>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</si>
  <si>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</si>
  <si>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</si>
  <si>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</si>
  <si>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</si>
  <si>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</si>
  <si>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</si>
  <si>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</si>
  <si>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</si>
  <si>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</si>
  <si>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</si>
  <si>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</si>
  <si>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</si>
  <si>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</si>
  <si>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</si>
  <si>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</si>
  <si>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</si>
  <si>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</si>
  <si>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</si>
  <si>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</si>
  <si>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</si>
  <si>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</si>
  <si>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</si>
  <si>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</si>
  <si>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</si>
  <si>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</si>
  <si>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</si>
  <si>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</si>
  <si>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</si>
  <si>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</si>
  <si>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</si>
  <si>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</si>
  <si>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</si>
  <si>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</si>
  <si>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</si>
  <si>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</si>
  <si>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</si>
  <si>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</si>
  <si>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</si>
  <si>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</si>
  <si>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</si>
  <si>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</si>
  <si>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</si>
  <si>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</si>
  <si>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</si>
  <si>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</si>
  <si>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</si>
  <si>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</si>
  <si>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</si>
  <si>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</si>
  <si>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</si>
  <si>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</si>
  <si>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</si>
  <si>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</si>
  <si>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</si>
  <si>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</si>
  <si>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</si>
  <si>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</si>
  <si>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</si>
  <si>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</si>
  <si>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</si>
  <si>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</si>
  <si>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</si>
  <si>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</si>
  <si>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</si>
  <si>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</si>
  <si>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</si>
  <si>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</si>
  <si>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</si>
  <si>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</si>
  <si>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</si>
  <si>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</si>
  <si>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</si>
  <si>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</si>
  <si>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</si>
  <si>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</si>
  <si>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</si>
  <si>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</si>
  <si>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</si>
  <si>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</si>
  <si>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</si>
  <si>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</si>
  <si>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</si>
  <si>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</si>
  <si>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</si>
  <si>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</si>
  <si>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</si>
  <si>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</si>
  <si>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</si>
  <si>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</si>
  <si>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</si>
  <si>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</si>
  <si>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</si>
  <si>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</si>
  <si>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</si>
  <si>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</si>
  <si>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</si>
  <si>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</si>
  <si>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</si>
  <si>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</si>
  <si>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</si>
  <si>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</si>
  <si>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</si>
  <si>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</si>
  <si>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</si>
  <si>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</si>
  <si>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</si>
  <si>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</si>
  <si>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</si>
  <si>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</si>
  <si>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</si>
  <si>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</si>
  <si>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</si>
  <si>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</si>
  <si>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</si>
  <si>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</si>
  <si>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</si>
  <si>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</si>
  <si>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</si>
  <si>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</si>
  <si>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</si>
  <si>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</si>
  <si>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</si>
  <si>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</si>
  <si>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</si>
  <si>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</si>
  <si>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</si>
  <si>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</si>
  <si>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</si>
  <si>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</si>
  <si>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</si>
  <si>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</si>
  <si>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</si>
  <si>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</si>
  <si>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</si>
  <si>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</si>
  <si>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</si>
  <si>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</si>
  <si>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</si>
  <si>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</si>
  <si>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</si>
  <si>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</si>
  <si>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</si>
  <si>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</si>
  <si>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</si>
  <si>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</si>
  <si>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</si>
  <si>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</si>
  <si>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</si>
  <si>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</si>
  <si>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</si>
  <si>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</si>
  <si>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</si>
  <si>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</si>
  <si>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</si>
  <si>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</si>
  <si>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</si>
  <si>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</si>
  <si>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</si>
  <si>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</si>
  <si>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</si>
  <si>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</si>
  <si>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</si>
  <si>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</si>
  <si>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</si>
  <si>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</si>
  <si>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</si>
  <si>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</si>
  <si>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</si>
  <si>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</si>
  <si>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</si>
  <si>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</si>
  <si>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</si>
  <si>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</si>
  <si>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</si>
  <si>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</si>
  <si>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</si>
  <si>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</si>
  <si>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</si>
  <si>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</si>
  <si>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</si>
  <si>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</si>
  <si>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</si>
  <si>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</si>
  <si>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</si>
  <si>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</si>
  <si>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</si>
  <si>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</si>
  <si>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</si>
  <si>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</si>
  <si>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</si>
  <si>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</si>
  <si>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</si>
  <si>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</si>
  <si>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</si>
  <si>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</si>
  <si>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</si>
  <si>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</si>
  <si>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</si>
  <si>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</si>
  <si>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</si>
  <si>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</si>
  <si>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</si>
  <si>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</si>
  <si>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</si>
  <si>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</si>
  <si>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</si>
  <si>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</si>
  <si>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</si>
  <si>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</si>
  <si>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</si>
  <si>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</si>
  <si>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</si>
  <si>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</si>
  <si>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</si>
  <si>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</si>
  <si>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</si>
  <si>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</si>
  <si>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</si>
  <si>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</si>
  <si>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</si>
  <si>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</si>
  <si>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</si>
  <si>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</si>
  <si>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</si>
  <si>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</si>
  <si>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</si>
  <si>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</si>
  <si>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</si>
  <si>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</si>
  <si>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</si>
  <si>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</si>
  <si>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</si>
  <si>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</si>
  <si>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</si>
  <si>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</si>
  <si>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</si>
  <si>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</si>
  <si>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</si>
  <si>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</si>
  <si>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</si>
  <si>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</si>
  <si>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</si>
  <si>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</si>
  <si>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</si>
  <si>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</si>
  <si>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</si>
  <si>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</si>
  <si>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</si>
  <si>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</si>
  <si>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</si>
  <si>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</si>
  <si>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</si>
  <si>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</si>
  <si>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</si>
  <si>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</si>
  <si>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</si>
  <si>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</si>
  <si>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</si>
  <si>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</si>
  <si>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</si>
  <si>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</si>
  <si>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</si>
  <si>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</si>
  <si>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</si>
  <si>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</si>
  <si>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</si>
  <si>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</si>
  <si>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</si>
  <si>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</si>
  <si>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</si>
  <si>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</si>
  <si>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</si>
  <si>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</si>
  <si>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</si>
  <si>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</si>
  <si>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</si>
  <si>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</si>
  <si>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</si>
  <si>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</si>
  <si>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</si>
  <si>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</si>
  <si>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</si>
  <si>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</si>
  <si>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</si>
  <si>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</si>
  <si>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</si>
  <si>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</si>
  <si>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</si>
  <si>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</si>
  <si>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</si>
  <si>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</si>
  <si>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</si>
  <si>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</si>
  <si>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</si>
  <si>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</si>
  <si>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</si>
  <si>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</si>
  <si>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</si>
  <si>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</si>
  <si>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</si>
  <si>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</si>
  <si>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</si>
  <si>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</si>
  <si>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</si>
  <si>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</si>
  <si>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</si>
  <si>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</si>
  <si>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</si>
  <si>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</si>
  <si>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</si>
  <si>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</si>
  <si>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</si>
  <si>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</si>
  <si>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</si>
  <si>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</si>
  <si>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</si>
  <si>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</si>
  <si>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</si>
  <si>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</si>
  <si>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</si>
  <si>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</si>
  <si>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</si>
  <si>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</si>
  <si>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</si>
  <si>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</si>
  <si>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</si>
  <si>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</si>
  <si>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</si>
  <si>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</si>
  <si>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</si>
  <si>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</si>
  <si>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</si>
  <si>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</si>
  <si>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</si>
  <si>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</si>
  <si>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</si>
  <si>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</si>
  <si>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</si>
  <si>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</si>
  <si>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</si>
  <si>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</si>
  <si>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</si>
  <si>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</si>
  <si>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</si>
  <si>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</si>
  <si>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</si>
  <si>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</si>
  <si>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</si>
  <si>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</si>
  <si>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</si>
  <si>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</si>
  <si>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</si>
  <si>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</si>
  <si>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</si>
  <si>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</si>
  <si>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</si>
  <si>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</si>
  <si>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</si>
  <si>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</si>
  <si>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</si>
  <si>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</si>
  <si>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</si>
  <si>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</si>
  <si>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</si>
  <si>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</si>
  <si>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</si>
  <si>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</si>
  <si>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</si>
  <si>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</si>
  <si>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</si>
  <si>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</si>
  <si>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</si>
  <si>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</si>
  <si>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</si>
  <si>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</si>
  <si>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</si>
  <si>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</si>
  <si>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</si>
  <si>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</si>
  <si>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</si>
  <si>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</si>
  <si>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</si>
  <si>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</si>
  <si>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</si>
  <si>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</si>
  <si>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</si>
  <si>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</si>
  <si>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</si>
  <si>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</si>
  <si>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</si>
  <si>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</si>
  <si>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</si>
  <si>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</si>
  <si>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</si>
  <si>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</si>
  <si>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</si>
  <si>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</si>
  <si>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</si>
  <si>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</si>
  <si>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</si>
  <si>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</si>
  <si>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</si>
  <si>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</si>
  <si>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</si>
  <si>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</si>
  <si>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</si>
  <si>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</si>
  <si>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</si>
  <si>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</si>
  <si>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</si>
  <si>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</si>
  <si>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</si>
  <si>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</si>
  <si>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</si>
  <si>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</si>
  <si>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</si>
  <si>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</si>
  <si>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</si>
  <si>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</si>
  <si>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</si>
  <si>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</si>
  <si>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</si>
  <si>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</si>
  <si>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</si>
  <si>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</si>
  <si>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</si>
  <si>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</si>
  <si>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</si>
  <si>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</si>
  <si>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</si>
  <si>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</si>
  <si>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</si>
  <si>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</si>
  <si>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</si>
  <si>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</si>
  <si>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</si>
  <si>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</si>
  <si>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</si>
  <si>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</si>
  <si>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</si>
  <si>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</si>
  <si>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</si>
  <si>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</si>
  <si>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</si>
  <si>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</si>
  <si>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</si>
  <si>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</si>
  <si>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</si>
  <si>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</si>
  <si>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</si>
  <si>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</si>
  <si>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</si>
  <si>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</si>
  <si>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</si>
  <si>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</si>
  <si>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</si>
  <si>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</si>
  <si>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</si>
  <si>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</si>
  <si>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</si>
  <si>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</si>
  <si>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</si>
  <si>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</si>
  <si>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</si>
  <si>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</si>
  <si>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</si>
  <si>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</si>
  <si>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</si>
  <si>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</si>
  <si>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</si>
  <si>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</si>
  <si>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</si>
  <si>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</si>
  <si>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</si>
  <si>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</si>
  <si>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</si>
  <si>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</si>
  <si>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</si>
  <si>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</si>
  <si>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</si>
  <si>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</si>
  <si>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</si>
  <si>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</si>
  <si>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</si>
  <si>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</si>
  <si>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</si>
  <si>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</si>
  <si>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</si>
  <si>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</si>
  <si>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</si>
  <si>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</si>
  <si>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</si>
  <si>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</si>
  <si>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</si>
  <si>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</si>
  <si>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</si>
  <si>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</si>
  <si>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</si>
  <si>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</si>
  <si>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</si>
  <si>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</si>
  <si>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</si>
  <si>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</si>
  <si>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</si>
  <si>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</si>
  <si>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</si>
  <si>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</si>
  <si>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</si>
  <si>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</si>
  <si>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</si>
  <si>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</si>
  <si>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</si>
  <si>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</si>
  <si>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</si>
  <si>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</si>
  <si>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</si>
  <si>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</si>
  <si>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</si>
  <si>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</si>
  <si>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</si>
  <si>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</si>
  <si>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</si>
  <si>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</si>
  <si>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</si>
  <si>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</si>
  <si>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</si>
  <si>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</si>
  <si>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</si>
  <si>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</si>
  <si>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</si>
  <si>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</si>
  <si>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</si>
  <si>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</si>
  <si>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</si>
  <si>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</si>
  <si>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</si>
  <si>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</si>
  <si>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</si>
  <si>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</si>
  <si>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</si>
  <si>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</si>
  <si>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</si>
  <si>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</si>
  <si>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</si>
  <si>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</si>
  <si>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</si>
  <si>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</si>
  <si>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</si>
  <si>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</si>
  <si>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</si>
  <si>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</si>
  <si>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</si>
  <si>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</si>
  <si>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</si>
  <si>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</si>
  <si>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</si>
  <si>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</si>
  <si>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</si>
  <si>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</si>
  <si>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</si>
  <si>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</si>
  <si>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</si>
  <si>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</si>
  <si>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</si>
  <si>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</si>
  <si>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</si>
  <si>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</si>
  <si>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</si>
  <si>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</si>
  <si>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</si>
  <si>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</si>
  <si>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</si>
  <si>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</si>
  <si>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</si>
  <si>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</si>
  <si>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</si>
  <si>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</si>
  <si>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</si>
  <si>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</si>
  <si>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</si>
  <si>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</si>
  <si>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</si>
  <si>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</si>
  <si>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</si>
  <si>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</si>
  <si>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</si>
  <si>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</si>
  <si>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</si>
  <si>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</si>
  <si>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</si>
  <si>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</si>
  <si>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</si>
  <si>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</si>
  <si>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</si>
  <si>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</si>
  <si>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</si>
  <si>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</si>
  <si>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</si>
  <si>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</si>
  <si>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</si>
  <si>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</si>
  <si>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</si>
  <si>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</si>
  <si>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</si>
  <si>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</si>
  <si>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</si>
  <si>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</si>
  <si>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</si>
  <si>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</si>
  <si>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</si>
  <si>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</si>
  <si>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</si>
  <si>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</si>
  <si>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</si>
  <si>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</si>
  <si>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</si>
  <si>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</si>
  <si>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</si>
  <si>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</si>
  <si>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</si>
  <si>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</si>
  <si>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</si>
  <si>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</si>
  <si>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</si>
  <si>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</si>
  <si>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</si>
  <si>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</si>
  <si>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</si>
  <si>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</si>
  <si>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</si>
  <si>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</si>
  <si>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</si>
  <si>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</si>
  <si>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</si>
  <si>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</si>
  <si>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</si>
  <si>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</si>
  <si>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</si>
  <si>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</si>
  <si>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</si>
  <si>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</si>
  <si>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</si>
  <si>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</si>
  <si>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</si>
  <si>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</si>
  <si>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</si>
  <si>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</si>
  <si>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</si>
  <si>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</si>
  <si>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</si>
  <si>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</si>
  <si>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</si>
  <si>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</si>
  <si>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</si>
  <si>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</si>
  <si>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</si>
  <si>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</si>
  <si>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</si>
  <si>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</si>
  <si>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</si>
  <si>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</si>
  <si>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</si>
  <si>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</si>
  <si>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</si>
  <si>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</si>
  <si>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</si>
  <si>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</si>
  <si>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</si>
  <si>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</si>
  <si>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</si>
  <si>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</si>
  <si>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</si>
  <si>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</si>
  <si>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</si>
  <si>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</si>
  <si>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</si>
  <si>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</si>
  <si>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</si>
  <si>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</si>
  <si>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</si>
  <si>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</si>
  <si>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</si>
  <si>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</si>
  <si>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</si>
  <si>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</si>
  <si>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</si>
  <si>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</si>
  <si>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</si>
  <si>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</si>
  <si>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</si>
  <si>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</si>
  <si>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</si>
  <si>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</si>
  <si>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</si>
  <si>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</si>
  <si>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</si>
  <si>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</si>
  <si>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</si>
  <si>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</si>
  <si>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</si>
  <si>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</si>
  <si>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</si>
  <si>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</si>
  <si>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</si>
  <si>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</si>
  <si>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</si>
  <si>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</si>
  <si>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</si>
  <si>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</si>
  <si>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</si>
  <si>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</si>
  <si>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</si>
  <si>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</si>
  <si>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</si>
  <si>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</si>
  <si>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</si>
  <si>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</si>
  <si>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</si>
  <si>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</si>
  <si>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</si>
  <si>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</si>
  <si>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</si>
  <si>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</si>
  <si>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</si>
  <si>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</si>
  <si>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</si>
  <si>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</si>
  <si>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</si>
  <si>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</si>
  <si>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</si>
  <si>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</si>
  <si>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</si>
  <si>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</si>
  <si>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</si>
  <si>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</si>
  <si>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</si>
  <si>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</si>
  <si>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</si>
  <si>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</si>
  <si>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</si>
  <si>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</si>
  <si>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</si>
  <si>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</si>
  <si>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</si>
  <si>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</si>
  <si>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</si>
  <si>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</si>
  <si>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</si>
  <si>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</si>
  <si>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</si>
  <si>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</si>
  <si>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</si>
  <si>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</si>
  <si>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</si>
  <si>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</si>
  <si>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</si>
  <si>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</si>
  <si>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</si>
  <si>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</si>
  <si>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</si>
  <si>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</si>
  <si>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</si>
  <si>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</si>
  <si>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</si>
  <si>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</si>
  <si>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</si>
  <si>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</si>
  <si>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</si>
  <si>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</si>
  <si>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</si>
  <si>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</si>
  <si>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</si>
  <si>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</si>
  <si>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</si>
  <si>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</si>
  <si>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</si>
  <si>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</si>
  <si>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</si>
  <si>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</si>
  <si>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</si>
  <si>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</si>
  <si>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</si>
  <si>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</si>
  <si>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</si>
  <si>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</si>
  <si>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</si>
  <si>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</si>
  <si>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</si>
  <si>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</si>
  <si>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</si>
  <si>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</si>
  <si>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</si>
  <si>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</si>
  <si>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</si>
  <si>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</si>
  <si>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</si>
  <si>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</si>
  <si>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</si>
  <si>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</si>
  <si>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</si>
  <si>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</si>
  <si>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</si>
  <si>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</si>
  <si>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</si>
  <si>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</si>
  <si>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</si>
  <si>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</si>
  <si>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</si>
  <si>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</si>
  <si>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</si>
  <si>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</si>
  <si>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</si>
  <si>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</si>
  <si>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</si>
  <si>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</si>
  <si>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</si>
  <si>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</si>
  <si>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</si>
  <si>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</si>
  <si>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</si>
  <si>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</si>
  <si>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</si>
  <si>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</si>
  <si>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</si>
  <si>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</si>
  <si>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</si>
  <si>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</si>
  <si>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</si>
  <si>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</si>
  <si>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</si>
  <si>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</si>
  <si>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</si>
  <si>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</si>
  <si>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</si>
  <si>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</si>
  <si>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</si>
  <si>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</si>
  <si>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</si>
  <si>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</si>
  <si>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</si>
  <si>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</si>
  <si>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</si>
  <si>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</si>
  <si>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</si>
  <si>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</si>
  <si>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</si>
  <si>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</si>
  <si>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</si>
  <si>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</si>
  <si>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</si>
  <si>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</si>
  <si>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</si>
  <si>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</si>
  <si>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</si>
  <si>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</si>
  <si>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</si>
  <si>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</si>
  <si>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</si>
  <si>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</si>
  <si>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</si>
  <si>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</si>
  <si>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</si>
  <si>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</si>
  <si>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</si>
  <si>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</si>
  <si>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</si>
  <si>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</si>
  <si>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</si>
  <si>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</si>
  <si>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</si>
  <si>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</si>
  <si>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</si>
  <si>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</si>
  <si>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</si>
  <si>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</si>
  <si>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</si>
  <si>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</si>
  <si>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</si>
  <si>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</si>
  <si>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</si>
  <si>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</si>
  <si>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</si>
  <si>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</si>
  <si>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</si>
  <si>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</si>
  <si>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</si>
  <si>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</si>
  <si>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</si>
  <si>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</si>
  <si>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</si>
  <si>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</si>
  <si>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</si>
  <si>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</si>
  <si>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</si>
  <si>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</si>
  <si>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</si>
  <si>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</si>
  <si>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</si>
  <si>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</si>
  <si>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</si>
  <si>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</si>
  <si>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</si>
  <si>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</si>
  <si>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</si>
  <si>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</si>
  <si>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</si>
  <si>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</si>
  <si>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</si>
  <si>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</si>
  <si>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</si>
  <si>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</si>
  <si>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</si>
  <si>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</si>
  <si>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</si>
  <si>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</si>
  <si>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</si>
  <si>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</si>
  <si>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</si>
  <si>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</si>
  <si>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</si>
  <si>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</si>
  <si>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</si>
  <si>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</si>
  <si>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</si>
  <si>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</si>
  <si>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</si>
  <si>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</si>
  <si>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</si>
  <si>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</si>
  <si>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</si>
  <si>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</si>
  <si>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</si>
  <si>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</si>
  <si>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</si>
  <si>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</si>
  <si>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</si>
  <si>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</si>
  <si>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</si>
  <si>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</si>
  <si>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</si>
  <si>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</si>
  <si>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</si>
  <si>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</si>
  <si>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</si>
  <si>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</si>
  <si>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</si>
  <si>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</si>
  <si>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</si>
  <si>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</si>
  <si>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</si>
  <si>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</si>
  <si>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</si>
  <si>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</si>
  <si>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</si>
  <si>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</si>
  <si>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</si>
  <si>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</si>
  <si>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</si>
  <si>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</si>
  <si>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</si>
  <si>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</si>
  <si>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</si>
  <si>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</si>
  <si>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</si>
  <si>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</si>
  <si>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</si>
  <si>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</si>
  <si>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</si>
  <si>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</si>
  <si>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</si>
  <si>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</si>
  <si>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</si>
  <si>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</si>
  <si>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</si>
  <si>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</si>
  <si>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</si>
  <si>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</si>
  <si>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</si>
  <si>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</si>
  <si>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</si>
  <si>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</si>
  <si>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</si>
  <si>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</si>
  <si>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</si>
  <si>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</si>
  <si>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</si>
  <si>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</si>
  <si>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</si>
  <si>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</si>
  <si>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</si>
  <si>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</si>
  <si>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</si>
  <si>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</si>
  <si>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</si>
  <si>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</si>
  <si>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</si>
  <si>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</si>
  <si>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</si>
  <si>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</si>
  <si>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</si>
  <si>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</si>
  <si>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</si>
  <si>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</si>
  <si>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</si>
  <si>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</si>
  <si>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</si>
  <si>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</si>
  <si>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</si>
  <si>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</si>
  <si>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</si>
  <si>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</si>
  <si>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</si>
  <si>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</si>
  <si>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</si>
  <si>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</si>
  <si>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</si>
  <si>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</si>
  <si>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</si>
  <si>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</si>
  <si>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</si>
  <si>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</si>
  <si>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</si>
  <si>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</si>
  <si>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</si>
  <si>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</si>
  <si>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</si>
  <si>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</si>
  <si>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</si>
  <si>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</si>
  <si>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</si>
  <si>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</si>
  <si>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</si>
  <si>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</si>
  <si>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</si>
  <si>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</si>
  <si>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</si>
  <si>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</si>
  <si>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</si>
  <si>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</si>
  <si>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</si>
  <si>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</si>
  <si>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</si>
  <si>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</si>
  <si>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</si>
  <si>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</si>
  <si>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</si>
  <si>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</si>
  <si>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</si>
  <si>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</si>
  <si>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</si>
  <si>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</si>
  <si>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</si>
  <si>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</si>
  <si>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</si>
  <si>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</si>
  <si>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</si>
  <si>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</si>
  <si>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</si>
  <si>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</si>
  <si>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</si>
  <si>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</si>
  <si>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</si>
  <si>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</si>
  <si>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</si>
  <si>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</si>
  <si>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</si>
  <si>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</si>
  <si>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</si>
  <si>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</si>
  <si>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</si>
  <si>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</si>
  <si>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</si>
  <si>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</si>
  <si>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</si>
  <si>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</si>
  <si>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</si>
  <si>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</si>
  <si>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</si>
  <si>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</si>
  <si>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</si>
  <si>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</si>
  <si>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</si>
  <si>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</si>
  <si>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</si>
  <si>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</si>
  <si>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</si>
  <si>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</si>
  <si>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</si>
  <si>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</si>
  <si>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</si>
  <si>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</si>
  <si>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</si>
  <si>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</si>
  <si>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</si>
  <si>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</si>
  <si>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</si>
  <si>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</si>
  <si>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</si>
  <si>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</si>
  <si>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</si>
  <si>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</si>
  <si>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</si>
  <si>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</si>
  <si>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</si>
  <si>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</si>
  <si>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</si>
  <si>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</si>
  <si>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</si>
  <si>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</si>
  <si>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</si>
  <si>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</si>
  <si>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</si>
  <si>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</si>
  <si>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</si>
  <si>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</si>
  <si>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</si>
  <si>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</si>
  <si>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</si>
  <si>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</si>
  <si>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</si>
  <si>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</si>
  <si>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</si>
  <si>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</si>
  <si>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</si>
  <si>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</si>
  <si>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</si>
  <si>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</si>
  <si>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</si>
  <si>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</si>
  <si>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</si>
  <si>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</si>
  <si>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</si>
  <si>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</si>
  <si>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</si>
  <si>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</si>
  <si>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</si>
  <si>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</si>
  <si>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</si>
  <si>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</si>
  <si>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</si>
  <si>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</si>
  <si>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</si>
  <si>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</si>
  <si>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</si>
  <si>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</si>
  <si>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</si>
  <si>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</si>
  <si>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</si>
  <si>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</si>
  <si>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</si>
  <si>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</si>
  <si>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</si>
  <si>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</si>
  <si>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</si>
  <si>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</si>
  <si>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</si>
  <si>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</si>
  <si>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</si>
  <si>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</si>
  <si>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</si>
  <si>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</si>
  <si>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</si>
  <si>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</si>
  <si>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</si>
  <si>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</si>
  <si>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</si>
  <si>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</si>
  <si>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</si>
  <si>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</si>
  <si>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</si>
  <si>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</si>
  <si>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</si>
  <si>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</si>
  <si>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</si>
  <si>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</si>
  <si>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</si>
  <si>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</si>
  <si>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</si>
  <si>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</si>
  <si>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</si>
  <si>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</si>
  <si>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</si>
  <si>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</si>
  <si>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</si>
  <si>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</si>
  <si>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</si>
  <si>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</si>
  <si>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</si>
  <si>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</si>
  <si>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</si>
  <si>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</si>
  <si>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</si>
  <si>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</si>
  <si>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</si>
  <si>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</si>
  <si>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</si>
  <si>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</si>
  <si>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</si>
  <si>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</si>
  <si>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</si>
  <si>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</si>
  <si>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</si>
  <si>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</si>
  <si>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</si>
  <si>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</si>
  <si>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</si>
  <si>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</si>
  <si>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</si>
  <si>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</si>
  <si>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</si>
  <si>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</si>
  <si>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</si>
  <si>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</si>
  <si>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</si>
  <si>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</si>
  <si>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</si>
  <si>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</si>
  <si>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</si>
  <si>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</si>
  <si>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</si>
  <si>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</si>
  <si>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</si>
  <si>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</si>
  <si>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</si>
  <si>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</si>
  <si>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</si>
  <si>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</si>
  <si>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</si>
  <si>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</si>
  <si>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</si>
  <si>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</si>
  <si>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</si>
  <si>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</si>
  <si>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</si>
  <si>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</si>
  <si>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</si>
  <si>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</si>
  <si>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</si>
  <si>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</si>
  <si>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</si>
  <si>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</si>
  <si>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</si>
  <si>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</si>
  <si>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</si>
  <si>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</si>
  <si>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</si>
  <si>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</si>
  <si>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</si>
  <si>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</si>
  <si>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</si>
  <si>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</si>
  <si>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</si>
  <si>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</si>
  <si>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</si>
  <si>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</si>
  <si>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</si>
  <si>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</si>
  <si>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</si>
  <si>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</si>
  <si>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</si>
  <si>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</si>
  <si>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</si>
  <si>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</si>
  <si>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</si>
  <si>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</si>
  <si>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</si>
  <si>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</si>
  <si>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jed2030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</si>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</sst>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329.39639236110816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45992.344818287034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45992.344818287034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45992.344818287034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45992.344818287034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45992.344818287034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45992.344818287034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45992.344818287034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45992.344818287034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45992.344817824072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45992.344817824072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45992.344817824072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45992.344817824072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45992.344818287034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45992.344818287034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45992.344818287034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45992.344818287034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45992.344818287034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45992.344818287034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45992.344818287034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45992.344818287034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45992.344818287034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45992.344818287034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45992.344818287034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45992.344818287034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45992.344818287034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45992.344818287034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45992.344818287034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45992.344818287034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45992.344818287034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45992.344818287034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45992.344818287034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45992.344818287034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45992.344818287034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45992.344818287034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45992.344818287034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45992.344818287034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45992.344818287034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45992.344818287034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45992.344818287034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45992.344818287034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45992.344818287034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45992.344818287034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45992.344818287034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45992.344818287034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45992.344818287034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45992.344818287034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45992.344818287034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45992.344818287034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45992.344818287034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45992.344818287034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45992.344818287034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45992.344818287034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45992.344818287034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45992.344818287034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45992.344818287034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45992.344818287034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45992.344818287034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45992.344818287034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45992.344818287034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45992.344818287034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45992.344818287034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45992.344818287034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45992.344818287034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45992.344818287034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45992.344818287034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45992.344818287034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45992.344818287034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45992.344818287034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45992.344818287034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45992.344818287034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45992.344818287034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45992.344818287034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45992.344818287034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45992.344818287034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45992.344818287034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45992.344818287034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45992.344818287034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45992.344818287034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45992.344818287034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45992.344818287034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45992.344818287034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45992.344818287034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45992.344818287034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45992.344818287034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45992.344818287034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45992.344818287034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45992.344818287034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45992.344818287034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45992.344818287034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45992.344818287034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45992.344818287034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45992.344818287034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45992.344818287034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45992.344818287034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45992.344818287034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45992.344818287034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45992.344818287034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45992.344818287034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45992.344818287034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45992.344818287034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45992.344818287034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45992.344818287034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45992.344818287034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45992.344818287034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45992.344818287034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45992.344818287034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45992.344818287034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45992.344818287034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45992.344818287034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45992.344818287034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45992.344818287034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45992.344818287034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45992.344818287034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45992.344818287034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45992.344818287034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45992.344818287034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45992.344818287034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45992.344818287034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45992.344818287034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45992.344818287034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45992.344818287034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45992.344818287034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45992.344818287034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45992.344818287034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45992.344818287034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45992.344818287034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45992.344818287034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45992.344818287034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45992.344818287034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45992.344818287034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45992.344818287034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45992.344818287034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45992.344818287034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45992.344818287034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45992.344818287034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45992.344818287034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45992.344818287034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45992.344818287034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45992.344818287034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45992.344818287034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45992.344818287034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45992.344818287034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45992.344818287034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45992.344818287034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45992.344818287034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45992.344818287034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45992.344818287034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45992.344818287034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45992.344818287034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45992.344818287034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45992.344818287034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45992.344818287034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45992.344818287034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45992.344818287034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45992.344818287034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45992.344818287034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45992.344818287034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45992.344818287034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45992.344818287034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45992.344818287034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45992.344818287034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45992.344818287034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45992.344818287034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45992.344818287034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45992.344818287034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45992.344818287034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45992.344818287034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45992.344818287034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45992.344818287034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45992.344818287034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45992.344818287034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45992.344818287034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45992.344818287034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45992.344818287034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45992.344818287034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45992.344818287034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45992.344818287034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45992.344818287034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45992.344818287034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45992.344818287034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45992.344818287034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45992.344818287034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45992.344818287034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45992.344818287034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45992.344818287034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45992.344818287034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45992.344818287034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45992.344818287034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45992.344818287034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45992.344818287034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45992.344818287034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45992.344818287034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45992.344818287034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45992.344818287034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45992.344818287034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45992.344818287034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45992.344818287034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45992.344818287034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45992.344818287034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45992.344818287034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45992.344818287034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45992.344818287034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45992.344818287034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45992.344818287034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45992.344818287034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45992.344818287034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45992.344818287034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45992.344818287034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45992.344818287034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45992.344818287034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45992.344818287034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45992.344818287034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45992.344818287034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45992.344818287034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45992.344818287034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45992.344818287034</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5A6086F-77A9-4CA4-A4EF-F560249886BF}"/>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tabSelected="1" workbookViewId="0">
      <pane ySplit="1" topLeftCell="A2" activePane="bottomLeft" state="frozen"/>
      <selection pane="bottomLeft" activeCell="I10" sqref="I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167.34498032407282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7.9573993055528263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7.2677083328017034E-2</v>
      </c>
      <c r="H5" s="100">
        <v>45992.2658912037</v>
      </c>
      <c r="I5" s="18" t="str">
        <f>IFERROR(VLOOKUP(D5,DB!A:F,6,0),"")</f>
        <v>SCECO</v>
      </c>
      <c r="J5" s="18" t="str">
        <f>IFERROR(VLOOKUP(D5,DB!A:G,7,0),"")</f>
        <v>Vandalized</v>
      </c>
      <c r="K5" s="1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8.927083334128838E-3</v>
      </c>
      <c r="H6" s="100">
        <v>45992.326863425929</v>
      </c>
      <c r="I6" s="18" t="str">
        <f>IFERROR(VLOOKUP(D6,DB!A:F,6,0),"")</f>
        <v>SCECO</v>
      </c>
      <c r="J6" s="18" t="str">
        <f>IFERROR(VLOOKUP(D6,DB!A:G,7,0),"")</f>
        <v>Dead</v>
      </c>
      <c r="K6" s="1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45992.344818287034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45992.344818287034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45992.344818287034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45992.344818287034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45992.344818287034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45992.344818287034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45992.344818287034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45992.344818287034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45992.344818287034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45992.344818287034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45992.344818287034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45992.344818287034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45992.344818287034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45992.344818287034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45992.344818287034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45992.344818287034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45992.344818287034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45992.344818287034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45992.344818287034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45992.344818287034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45992.344818287034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45992.344818287034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45992.344818287034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45992.344818287034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45992.344818287034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45992.344818287034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45992.344818287034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45992.344818287034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45992.344818287034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45992.344818287034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45992.344818287034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45992.344818287034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45992.344818287034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45992.344818287034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45992.344818287034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45992.344818287034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45992.344818287034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45992.344818287034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45992.344818287034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45992.344818287034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45992.344818287034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45992.344818287034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45992.344818287034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45992.344818287034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45992.344818287034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45992.344818287034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45992.344818287034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45992.344818287034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45992.344818287034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45992.344818287034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45992.344818287034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45992.344818287034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45992.344818287034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45992.344818287034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45992.344818287034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45992.344818287034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45992.344818287034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45992.344818287034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45992.344818287034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45992.344818287034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45992.344818287034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45992.344818287034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45992.344818287034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45992.344818287034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45992.344818287034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45992.344818287034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45992.344818287034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45992.344818287034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45992.344818287034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45992.344818287034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45992.344818287034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45992.344818287034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45992.344818287034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45992.344818287034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45992.344818287034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45992.344818287034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45992.344818287034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45992.344818287034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45992.344818287034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45992.344818287034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45992.344818287034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45992.344818287034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45992.344818287034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45992.344818287034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45992.344818287034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45992.344818287034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45992.344818287034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45992.344818287034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45992.344818287034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45992.344818287034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45992.344818287034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45992.344818287034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45992.344818287034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45992.344818287034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45992.344818287034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45992.344818287034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45992.344818287034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45992.344818287034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45992.344818287034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45992.344818287034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45992.344818287034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45992.344818287034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45992.344818287034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45992.344818287034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45992.344818287034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45992.344818287034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45992.344818287034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45992.344818287034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45992.344818287034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45992.344818287034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45992.344818287034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45992.344818287034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45992.344818287034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45992.344818287034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45992.344818287034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45992.344818287034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45992.344818287034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45992.344818287034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45992.344818287034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45992.344818287034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45992.344818287034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45992.344818287034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45992.344818287034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45992.344818287034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45992.344818287034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45992.344818287034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45992.344818287034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45992.344818287034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45992.344818287034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45992.344818287034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45992.344818287034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45992.344818287034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45992.344818287034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45992.344818287034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45992.344818287034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45992.344818287034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45992.344818287034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45992.344818287034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45992.344818287034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45992.344818287034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45992.344818287034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45992.344818287034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45992.344818287034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45992.344818287034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45992.344818287034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45992.344818287034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45992.344818287034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45992.344818287034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45992.344818287034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45992.344818287034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45992.344818287034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45992.344818287034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45992.344818287034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45992.344818287034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45992.344818287034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45992.344818287034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45992.344818287034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45992.344818287034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45992.344818287034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45992.344818287034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45992.344818287034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45992.344818287034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45992.344818287034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45992.344818287034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45992.344818287034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45992.344818287034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45992.344818287034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45992.344818287034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45992.344818287034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45992.344818287034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45992.344818287034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45992.344818287034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45992.344818287034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45992.344818287034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45992.344818287034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45992.344818287034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45992.344818287034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45992.344818287034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45992.344818287034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45992.344818287034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45992.344818287034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45992.344818287034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45992.344818287034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45992.344818287034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45992.344818287034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45992.344818287034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45992.344818287034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45992.344818287034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45992.344818287034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45992.344818287034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45992.344818287034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45992.344818287034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45992.344818287034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45992.344818287034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45992.344818287034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45992.344818287034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45992.344818287034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45992.344818287034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45992.344818287034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45992.344818287034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45992.344818287034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45992.344818287034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45992.344818287034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45992.344818287034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45992.344818287034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45992.344818287034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45992.344818287034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45992.344818287034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45992.344818287034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45992.344818287034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45992.344818287034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45992.344818287034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45992.344818287034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45992.344818287034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45992.344818287034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45992.344818287034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45992.344818287034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45992.344818287034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45992.344818287034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45992.344818287034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45992.344818287034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45992.344818287034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45992.344818287034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45992.344818287034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45992.344818287034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45992.344818287034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45992.344818287034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45992.344818287034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45992.344818287034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45992.344818287034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45992.344818287034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45992.344818287034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45992.344818287034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45992.344818287034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45992.344818287034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45992.344818287034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45992.344818287034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45992.344818287034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45992.344818287034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45992.344818287034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45992.344818287034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45992.344818287034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45992.344818287034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45992.344818287034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45992.344818287034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45992.344818287034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45992.344818287034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45992.344818287034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45992.344818287034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45992.344818287034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45992.344818287034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45992.344818287034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45992.344818287034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45992.344818287034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45992.344818287034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45992.344818287034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45992.344818287034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45992.344818287034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45992.344818287034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45992.344818287034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45992.344818287034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45992.344818287034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45992.344818287034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45992.344818287034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45992.344818287034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45992.344818287034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45992.344818287034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45992.344818287034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45992.344818287034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45992.344818287034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45992.344818287034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45992.344818287034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45992.344818287034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45992.344818287034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45992.344818287034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45992.344818287034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45992.344818287034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45992.344818287034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45992.344818287034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45992.344818287034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45992.344818287034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45992.344818287034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45992.344818287034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45992.344818287034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45992.344818287034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45992.344818287034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45992.344818287034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45992.344818287034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45992.344818287034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45992.344818287034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45992.344818287034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45992.344818287034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45992.344818287034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45992.344818287034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45992.344818287034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45992.344818287034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45992.344818287034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45992.344818287034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45992.344818287034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45992.344818287034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45992.344818287034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45992.344818287034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45992.344818287034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45992.344818287034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45992.344818287034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45992.344818287034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45992.344818287034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45992.344818287034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45992.344818287034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45992.344818287034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45992.344818287034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45992.344818287034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45992.344818287034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45992.344818287034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45992.344818287034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45992.344818287034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45992.344818287034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45992.344818287034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45992.344818287034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45992.344818287034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45992.344818287034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45992.344818287034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45992.344818287034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45992.344818287034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45992.344818287034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45992.344818287034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45992.344818287034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45992.344818287034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45992.344818287034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45992.344818287034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45992.344818287034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45992.344818287034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45992.344818287034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45992.344818287034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45992.344818287034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45992.344818287034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45992.344818287034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45992.344818287034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45992.344818287034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45992.344818287034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45992.344818287034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45992.344818287034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45992.344818287034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45992.344818287034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45992.344818287034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45992.344818287034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45992.344818287034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45992.344818287034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45992.344818287034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45992.344818287034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45992.344818287034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45992.344818287034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45992.344818287034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45992.344818287034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45992.344818287034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45992.344818287034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45992.344818287034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45992.344818287034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45992.344818287034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45992.344818287034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45992.344818287034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45992.344818287034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45992.344818287034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45992.344818287034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45992.344818287034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45992.344818287034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45992.344818287034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45992.344818287034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45992.344818287034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45992.344818287034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45992.344818287034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45992.344818287034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45992.344818287034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45992.344818287034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45992.344818287034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45992.344818287034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45992.344818287034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45992.344818287034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45992.344818287034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45992.344818287034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45992.344818287034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45992.344818287034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45992.344818287034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45992.344818287034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45992.344818287034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45992.344818287034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45992.344818287034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45992.344818287034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45992.344818287034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45992.344818287034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45992.344818287034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45992.344818287034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45992.344818287034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45992.344818287034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45992.344818287034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45992.344818287034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45992.344818287034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45992.344818287034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45992.344818287034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45992.344818287034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45992.344818287034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45992.344818287034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45992.344818287034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45992.344818287034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45992.344818287034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45992.344818287034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45992.344818287034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45992.344818287034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45992.344818287034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45992.344818287034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45992.344818287034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45992.344818287034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45992.344818287034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45992.344818287034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45992.344818287034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45992.344818287034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45992.344818287034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45992.344818287034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45992.344818287034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45992.344818287034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45992.344818287034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45992.344818287034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45992.344818287034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45992.344818287034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45992.344818287034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45992.344818287034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45992.344818287034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45992.344818287034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45992.344818287034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45992.344818287034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45992.344818287034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45992.344818287034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45992.344818287034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45992.344818287034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45992.344818287034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45992.344818287034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45992.344818287034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45992.344818287034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45992.344818287034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45992.344818287034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45992.344818287034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45992.344818287034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45992.344818287034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45992.344818287034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45992.344818287034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45992.344818287034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45992.344818287034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45992.344818287034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45992.344818287034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45992.344818287034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45992.344818287034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45992.344818287034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45992.344818287034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45992.344818287034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45992.344818287034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45992.344818287034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45992.344818287034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45992.344818287034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45992.344818287034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45992.344818287034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45992.344818287034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45992.344818287034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45992.344818287034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45992.344818287034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45992.344818287034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45992.344818287034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45992.344818287034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45992.344818287034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45992.344818287034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45992.344818287034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45992.344818287034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45992.344818287034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45992.344818287034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45992.344818287034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45992.344818287034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45992.344818287034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45992.344818287034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45992.344818287034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45992.344818287034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45992.344818287034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45992.344818287034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45992.344818287034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45992.344818287034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45992.344818287034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45992.344818287034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45992.344818287034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45992.344818287034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45992.344818287034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45992.344818287034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45992.344818287034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45992.344818287034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45992.344818287034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45992.344818287034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45992.344818287034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45992.344818287034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45992.344818287034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45992.344818287034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45992.344818287034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45992.344818287034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45992.344818287034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45992.344818287034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45992.344818287034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45992.344818287034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45992.344818287034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45992.344818287034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45992.344818287034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45992.344818287034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45992.344818287034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45992.344818287034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45992.344818287034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45992.344818287034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45992.344818287034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45992.344818287034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45992.344818287034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45992.344818287034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45992.344818287034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45992.344818287034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45992.344818287034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45992.344818287034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45992.344818287034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45992.344818287034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45992.344818287034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45992.344818287034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45992.344818287034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45992.344818287034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45992.344818287034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45992.344818287034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45992.344818287034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45992.344818287034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45992.344818287034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45992.344818287034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45992.344818287034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45992.344818287034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45992.344818287034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45992.344818287034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45992.344818287034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45992.344818287034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45992.344818287034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45992.344818287034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45992.344818287034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45992.344818287034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45992.344818287034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45992.344818287034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45992.344818287034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45992.344818287034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45992.344818287034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45992.344818287034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45992.344818287034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45992.344818287034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45992.344818287034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45992.344818287034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45992.344818287034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45992.344818287034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45992.344818287034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45992.344818287034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45992.344818287034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45992.344818287034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45992.344818287034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45992.344818287034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45992.344818287034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45992.344818287034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45992.344818287034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45992.344818287034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45992.344818287034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45992.344818287034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45992.344818287034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45992.344818287034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45992.344818287034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45992.344818287034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45992.344818287034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45992.344818287034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45992.344818287034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45992.344818287034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45992.344818287034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45992.344818287034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45992.344818287034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45992.344818287034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45992.344818287034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45992.344818287034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45992.344818287034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45992.344818287034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45992.344818287034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45992.344818287034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45992.344818287034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45992.344818287034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45992.344818287034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45992.344818287034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45992.344818287034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45992.344818287034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45992.344818287034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45992.344818287034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45992.344818287034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45992.344818287034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45992.344818287034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45992.344818287034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45992.344818287034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45992.344818287034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45992.344818287034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45992.344818287034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45992.344818287034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45992.344818287034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45992.344818287034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45992.344818287034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45992.344818287034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45992.344818287034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45992.344818287034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45992.344818287034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45992.344818287034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45992.344818287034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45992.344818287034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45992.344818287034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45992.344818287034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45992.344818287034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45992.344818287034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45992.344818287034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45992.344818287034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45992.344818287034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45992.344818287034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45992.344818287034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45992.344818287034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45992.344818287034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45992.344818287034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45992.344818287034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45992.344818287034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45992.344818287034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45992.344818287034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45992.344818287034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45992.344818287034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45992.344818287034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45992.344818287034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45992.344818287034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45992.344818287034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45992.344818287034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45992.344818287034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45992.344818287034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45992.344818287034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45992.344818287034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45992.344818287034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45992.344818287034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45992.344818287034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45992.344818287034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45992.344818287034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45992.344818287034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45992.344818287034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45992.344818287034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45992.344818287034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45992.344818287034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45992.344818287034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45992.344818287034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45992.344818287034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45992.344818287034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45992.344818287034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45992.344818287034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45992.344818287034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45992.344818287034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45992.344818287034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45992.344818287034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45992.344818287034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45992.344818287034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45992.344818287034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45992.344818287034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45992.344818287034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45992.344818287034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45992.344818287034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45992.344818287034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45992.344818287034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45992.344818287034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45992.344818287034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45992.344818287034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45992.344818287034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45992.344818287034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45992.344818287034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45992.344818287034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45992.344818287034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45992.344818287034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45992.344818287034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45992.344818287034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45992.344818287034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45992.344818287034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45992.344818287034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45992.344818287034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45992.344818287034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45992.344818287034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45992.344818287034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45992.344818287034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45992.344818287034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45992.344818287034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45992.344818287034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45992.344818287034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45992.344818287034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45992.344818287034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45992.344818287034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45992.344818287034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45992.344818287034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45992.344818287034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45992.344818287034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45992.344818287034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45992.344818287034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45992.344818287034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45992.344818287034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45992.344818287034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45992.344818287034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45992.344818287034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45992.344818287034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45992.344818287034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45992.344818287034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45992.344818287034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45992.344818287034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45992.344818287034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45992.344818287034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45992.344818287034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45992.344818287034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45992.344818287034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45992.344818287034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45992.344818287034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45992.344818287034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45992.344818287034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45992.344818287034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45992.344818287034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45992.344818287034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45992.344818287034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45992.344818287034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45992.344818287034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45992.344818287034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45992.344818287034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45992.344818287034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45992.344818287034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45992.344818287034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45992.344818287034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45992.344818287034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45992.344818287034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45992.344818287034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45992.344818287034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45992.344818287034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45992.344818287034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45992.344818287034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45992.344818287034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45992.344818287034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45992.344818287034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45992.344818287034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45992.344818287034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45992.344818287034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45992.344818287034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45992.344818287034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45992.344818287034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45992.344818287034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45992.344818287034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45992.344818287034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45992.344818287034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45992.344818287034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45992.344818287034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45992.344818287034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45992.344818287034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45992.344818287034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45992.344818287034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45992.344818287034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45992.344818287034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45992.344818287034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45992.344818287034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45992.344818287034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45992.344818287034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45992.344818287034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45992.344818287034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45992.344818287034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45992.344818287034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45992.344818287034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45992.344818287034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45992.344818287034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45992.344818287034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45992.344818287034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45992.344818287034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45992.344818287034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45992.344818287034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45992.344818287034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45992.344818287034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45992.344818287034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45992.344818287034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45992.344818287034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45992.344818287034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45992.344818287034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45992.344818287034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45992.344818287034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45992.344818287034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45992.344818287034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45992.344818287034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45992.344818287034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45992.344818287034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45992.344818287034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45992.344818287034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45992.344818287034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45992.344818287034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45992.344818287034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45992.344818287034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45992.344818287034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45992.344818287034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45992.344818287034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45992.344818287034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45992.344818287034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45992.344818287034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45992.344818287034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45992.344818287034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45992.344818287034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45992.344818287034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45992.344818287034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45992.344818287034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45992.344818287034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45992.344818287034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45992.344818287034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45992.344818287034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45992.344818287034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45992.344818287034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45992.344818287034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45992.344818287034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45992.344818287034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45992.344818287034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45992.344818287034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45992.344818287034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45992.344818287034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45992.344818287034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45992.344818287034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45992.344818287034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45992.344818287034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45992.344818287034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45992.344818287034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45992.344818287034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45992.344818287034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45992.344818287034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45992.344818287034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45992.344818287034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45992.344818287034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45992.344818287034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45992.344818287034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45992.344818287034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45992.344818287034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45992.344818287034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45992.344818287034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45992.344818287034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45992.344818287034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45992.344818287034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45992.344818287034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45992.344818287034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45992.344818287034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45992.344818287034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45992.344818287034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45992.344818287034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45992.344818287034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45992.344818287034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45992.344818287034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45992.344818287034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45992.344818287034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45992.344818287034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45992.344818287034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45992.344818287034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45992.344818287034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45992.344818287034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45992.344818287034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45992.344818287034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45992.344818287034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45992.344818287034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45992.344818287034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45992.344818287034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45992.344818287034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45992.344818287034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45992.344818287034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45992.344818287034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45992.344818287034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45992.344818287034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45992.344818287034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45992.344818287034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45992.344818287034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45992.344818287034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45992.344818287034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45992.344818287034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45992.344818287034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45992.344818287034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45992.344818287034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45992.344818287034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45992.344818287034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45992.344818287034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45992.344818287034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45992.344818287034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45992.344818287034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45992.344818287034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45992.344818287034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45992.344818287034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45992.344818287034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45992.344818287034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45992.344818287034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45992.344818287034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45992.344818287034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45992.344818287034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45992.344818287034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45992.344818287034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45992.344818287034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45992.344818287034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45992.344818287034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45992.344818287034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45992.344818287034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45992.344818287034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45992.344818287034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45992.344818287034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45992.344818287034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45992.344818287034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45992.344818287034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45992.344818287034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45992.344818287034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45992.344818287034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45992.344818287034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45992.344818287034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45992.344818287034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45992.344818287034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45992.344818287034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45992.344818287034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45992.344818287034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45992.344818287034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45992.344818287034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45992.344818287034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45992.344818287034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45992.344818287034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45992.344818287034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45992.344818287034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45992.344818287034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45992.344818287034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45992.344818287034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45992.344818287034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45992.344818287034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45992.344818287034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45992.344818287034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45992.344818287034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45992.344818287034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45992.344818287034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45992.344818287034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45992.344818287034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45992.344818287034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45992.344818287034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45992.344818287034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45992.344818287034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45992.344818287034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45992.344818287034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45992.344818287034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45992.344818287034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45992.344818287034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45992.344818287034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45992.344818287034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45992.344818287034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45992.344818287034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45992.344818287034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45992.344818287034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45992.344818287034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45992.344818287034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45992.344818287034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45992.344818287034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45992.344818287034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45992.344818287034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45992.344818287034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45992.344818287034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45992.344818287034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45992.344818287034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45992.344818287034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45992.344818287034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45992.344818287034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45992.344818287034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45992.344818287034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45992.344818287034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45992.344818287034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45992.344818287034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45992.344818287034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45992.344818287034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45992.344818287034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45992.344818287034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45992.344818287034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45992.344818287034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45992.344818287034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45992.344818287034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45992.344818287034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45992.344818287034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45992.344818287034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45992.344818287034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45992.344818287034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45992.344818287034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45992.344818287034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45992.344818287034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45992.344818287034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45992.344818287034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45992.344818287034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45992.344818287034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45992.344818287034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45992.344818287034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45992.344818287034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45992.344818287034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45992.344818287034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45992.344818287034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45992.344818287034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45992.344818287034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45992.344818287034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45992.344818287034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45992.344818287034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288.86410069443809</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6.6238425933988765E-3</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45992.344818287034</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45992.344818287034</v>
      </c>
      <c r="H5" s="92">
        <v>45992.329687500001</v>
      </c>
      <c r="I5" s="110" t="str">
        <f>IFERROR(VLOOKUP(D5,DB!A:F,6,0),"")</f>
        <v>SCECO</v>
      </c>
      <c r="J5" s="110" t="str">
        <f>IFERROR(VLOOKUP(D5,DB!A:G,7,0),"")</f>
        <v>Dead</v>
      </c>
      <c r="K5" s="94" t="s">
        <v>39204</v>
      </c>
      <c r="L5" s="88" t="str">
        <f>IFERROR(VLOOKUP(D5,DB!A:I,9,0),"")</f>
        <v>Latis</v>
      </c>
    </row>
    <row r="6" spans="1:16" ht="15" customHeight="1">
      <c r="A6" s="110" t="s">
        <v>39200</v>
      </c>
      <c r="B6" s="110" t="str">
        <f>IFERROR(VLOOKUP(D6,DB!A:K,11,0),"")</f>
        <v>R4</v>
      </c>
      <c r="C6" s="90">
        <v>3</v>
      </c>
      <c r="D6" s="88" t="s">
        <v>39205</v>
      </c>
      <c r="E6" s="91" t="s">
        <v>39106</v>
      </c>
      <c r="F6" s="92"/>
      <c r="G6" s="93">
        <f t="shared" ca="1" si="0"/>
        <v>45992.344818287034</v>
      </c>
      <c r="H6" s="92">
        <v>45992.337719907409</v>
      </c>
      <c r="I6" s="110" t="str">
        <f>IFERROR(VLOOKUP(D6,DB!A:F,6,0),"")</f>
        <v>SCECO</v>
      </c>
      <c r="J6" s="110" t="str">
        <f>IFERROR(VLOOKUP(D6,DB!A:G,7,0),"")</f>
        <v>Dead</v>
      </c>
      <c r="K6" s="94" t="s">
        <v>39206</v>
      </c>
      <c r="L6" s="88" t="str">
        <f>IFERROR(VLOOKUP(D6,DB!A:I,9,0),"")</f>
        <v>Latis</v>
      </c>
    </row>
    <row r="7" spans="1:16" ht="15" customHeight="1">
      <c r="A7" s="110"/>
      <c r="B7" s="110" t="str">
        <f>IFERROR(VLOOKUP(D7,DB!A:K,11,0),"")</f>
        <v/>
      </c>
      <c r="C7" s="90"/>
      <c r="D7" s="88"/>
      <c r="E7" s="91"/>
      <c r="F7" s="92"/>
      <c r="G7" s="93">
        <f t="shared" ca="1" si="0"/>
        <v>45992.344818287034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45992.344818287034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45992.344818287034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45992.344818287034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45992.344818287034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45992.344818287034</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45992.344818287034</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45992.344818287034</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45992.344818287034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45992.344818287034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45992.344818287034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45992.344818287034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45992.344818287034</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45992.344818287034</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45992.344818287034</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45992.344818287034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45992.344818287034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45992.344818287034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45992.344818287034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45992.344818287034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45992.344818287034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45992.344818287034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45992.344818287034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45992.344818287034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45992.344818287034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45992.344818287034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45992.344818287034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45992.344818287034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45992.344818287034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45992.344818287034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45992.344818287034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45992.344818287034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45992.344818287034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45992.344818287034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45992.344818287034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45992.344818287034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45992.344818287034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45992.344818287034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45992.344818287034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45992.344818287034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45992.344818287034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45992.344818287034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45992.344818287034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45992.344818287034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45992.344818287034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45992.344818287034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45992.344818287034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45992.344818287034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45992.344818287034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45992.344818287034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45992.344818287034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45992.344818287034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45992.344818287034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45992.344818287034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45992.344818287034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45992.344818287034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45992.344818287034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45992.344818287034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45992.344818287034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45992.344818287034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45992.344818287034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45992.344818287034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45992.344818287034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45992.344818287034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45992.344818287034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45992.344818287034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45992.344818287034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45992.344818287034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45992.344818287034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45992.344818287034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45992.344818287034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45992.344818287034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45992.344818287034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45992.344818287034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45992.344818287034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45992.344818287034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45992.344818287034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45992.344818287034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45992.344818287034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45992.344818287034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45992.344818287034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45992.344818287034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45992.344818287034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45992.344818287034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45992.344818287034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45992.344818287034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45992.344818287034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45992.344818287034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45992.344818287034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45992.344818287034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45992.344818287034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45992.344818287034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45992.344818287034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45992.344818287034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45992.344818287034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45992.344818287034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45992.344818287034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45992.344818287034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45992.344818287034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45992.344818287034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45992.344818287034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45992.344818287034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45992.344818287034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45992.344818287034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45992.344818287034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45992.344818287034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45992.344818287034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45992.344818287034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45992.344818287034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45992.344818287034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45992.344818287034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45992.344818287034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45992.344818287034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45992.344818287034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45992.344818287034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45992.344818287034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45992.344818287034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45992.344818287034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45992.344818287034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45992.344818287034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45992.344818287034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45992.344818287034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45992.344818287034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45992.344818287034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45992.344818287034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45992.344818287034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45992.344818287034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45992.344818287034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45992.344818287034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45992.344818287034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45992.344818287034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45992.344818287034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45992.344818287034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45992.344818287034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45992.344818287034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45992.344818287034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45992.344818287034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45992.344818287034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45992.344818287034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45992.344818287034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45992.344818287034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45992.344818287034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45992.344818287034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45992.344818287034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45992.344818287034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45992.344818287034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45992.344818287034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45992.344818287034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45992.344818287034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45992.344818287034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45992.344818287034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45992.344818287034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45992.344818287034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45992.344818287034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45992.344818287034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45992.344818287034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45992.344818287034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45992.344818287034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45992.344818287034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45992.344818287034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45992.344818287034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45992.344818287034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45992.344818287034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45992.344818287034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45992.344818287034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45992.344818287034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45992.344818287034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45992.344818287034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45992.344818287034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45992.344818287034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45992.344818287034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45992.344818287034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45992.344818287034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45992.344818287034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45992.344818287034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45992.344818287034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45992.344818287034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45992.344818287034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45992.344818287034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45992.344818287034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45992.344818287034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45992.344818287034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45992.344818287034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45992.344818287034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45992.344818287034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45992.344818287034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45992.344818287034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45992.344818287034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45992.344818287034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45992.344818287034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45992.344818287034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45992.344818287034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45992.344818287034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45992.344818287034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45992.344818287034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45992.344818287034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45992.344818287034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45992.344818287034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45992.344818287034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45992.344818287034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45992.344818287034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45992.344818287034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45992.344818287034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45992.344818287034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45992.344818287034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45992.344818287034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45992.344818287034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45992.344818287034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45992.344818287034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45992.344818287034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45992.344818287034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45992.344818287034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45992.344818287034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45992.344818287034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45992.344818287034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45992.344818287034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45992.344818287034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45992.344818287034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45992.344818287034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45992.344818287034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45992.344818287034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45992.344818287034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45992.344818287034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45992.344818287034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45992.344818287034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45992.344818287034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45992.344818287034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45992.344818287034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45992.344818287034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45992.344818287034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45992.344818287034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45992.344818287034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45992.344818287034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45992.344818287034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45992.344818287034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45992.344818287034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45992.344818287034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45992.344818287034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45992.344818287034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45992.344818287034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45992.344818287034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45992.344818287034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45992.344818287034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45992.344818287034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45992.344818287034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45992.344818287034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45992.344818287034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45992.344818287034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45992.344818287034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45992.344818287034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45992.344818287034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45992.344818287034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45992.344818287034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45992.344818287034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45992.344818287034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45992.344818287034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45992.344818287034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45992.344818287034</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100.51275810184598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66.15594097221765</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43.683707175921882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10.971519675920717</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0.22168171295925276</v>
      </c>
      <c r="H6" s="38">
        <v>45992.1175</v>
      </c>
      <c r="I6" s="37" t="str">
        <f>IFERROR(VLOOKUP(D6,DB!A:F,6,0),"")</f>
        <v>Generator-SG</v>
      </c>
      <c r="J6" s="37" t="str">
        <f>IFERROR(VLOOKUP(D6,DB!A:G,7,0),"")</f>
        <v>Vandalized</v>
      </c>
      <c r="K6" s="103" t="s">
        <v>39216</v>
      </c>
      <c r="L6" s="37" t="str">
        <f>IFERROR(VLOOKUP(D6,DB!A:I,9,0),"")</f>
        <v>Latis</v>
      </c>
    </row>
    <row r="7" spans="1:13">
      <c r="A7" s="37"/>
      <c r="B7" s="37" t="str">
        <f>IFERROR(VLOOKUP(D7,DB!A:K,11,0),"")</f>
        <v/>
      </c>
      <c r="C7" s="37"/>
      <c r="D7" s="37"/>
      <c r="E7" s="37"/>
      <c r="F7" s="38"/>
      <c r="G7" s="135">
        <f ca="1">IFERROR(NOW()-F7,"")</f>
        <v>45992.344818287034</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45992.344818287034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45992.344818287034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45992.344818287034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45992.344818287034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45992.344818287034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45992.344818287034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45992.344818287034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45992.344818287034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45992.344818287034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45992.344818287034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45992.344818287034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45992.344818287034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45992.344818287034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45992.344818287034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45992.344818287034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45992.344818287034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45992.344818287034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45992.344818287034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45992.344818287034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45992.344818287034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45992.344818287034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45992.344818287034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45992.344818287034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45992.344818287034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45992.344818287034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45992.344818287034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45992.344818287034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45992.344818287034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45992.344818287034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45992.344818287034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45992.344818287034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45992.344818287034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45992.344818287034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45992.344818287034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45992.344818287034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45992.344818287034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45992.344818287034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45992.344818287034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45992.344818287034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45992.344818287034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45992.344818287034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45992.344818287034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45992.344818287034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45992.344818287034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45992.344818287034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45992.344818287034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45992.344818287034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45992.344818287034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45992.344818287034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45992.344818287034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45992.344818287034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45992.344818287034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45992.344818287034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45992.344818287034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45992.344818287034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45992.344818287034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45992.344818287034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45992.344818287034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45992.344818287034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45992.344818287034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45992.344818287034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45992.344818287034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45992.344818287034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45992.344818287034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36958</v>
      </c>
      <c r="E2" s="106" t="s">
        <v>39106</v>
      </c>
      <c r="F2" s="121">
        <v>45992.318229166667</v>
      </c>
      <c r="G2" s="72">
        <f ca="1">IFERROR(NOW()-F2,"-")</f>
        <v>2.6589120367134456E-2</v>
      </c>
      <c r="H2" s="121">
        <v>45992.312511574077</v>
      </c>
      <c r="I2" s="119" t="str">
        <f>IFERROR(VLOOKUP(D2,DB!A:F,6,0),"")</f>
        <v>SCECO</v>
      </c>
      <c r="J2" s="119" t="str">
        <f>IFERROR(VLOOKUP(D2,DB!A:G,7,0),"")</f>
        <v>Vandalized</v>
      </c>
      <c r="K2" s="122" t="s">
        <v>39218</v>
      </c>
      <c r="L2" s="137" t="str">
        <f>IFERROR(VLOOKUP(D2,DB!A:I,9,0),"")</f>
        <v>Latis</v>
      </c>
    </row>
    <row r="3" spans="1:16382" ht="31.5" customHeight="1">
      <c r="A3" s="118"/>
      <c r="B3" s="119" t="str">
        <f>IFERROR(VLOOKUP(D3,DB!A:K,11,0),"")</f>
        <v/>
      </c>
      <c r="C3" s="120"/>
      <c r="D3" s="119"/>
      <c r="E3" s="106"/>
      <c r="F3" s="121"/>
      <c r="G3" s="72">
        <f ca="1">IFERROR(NOW()-F3,"-")</f>
        <v>45992.344818287034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45992.344818287034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45992.344818287034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45992.344818287034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45992.344818287034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45992.344818287034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45992.344818287034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45992.344818287034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45992.344818287034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45992.344818287034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45992.344818287034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45992.344818287034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45992.344818287034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45992.344818287034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45992.344818287034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45992.344818287034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45992.344818287034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45992.344818287034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45992.344818287034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45992.344818287034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45992.344818287034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45992.344818287034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45992.344818287034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45992.344818287034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45992.344818287034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45992.344818287034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45992.344818287034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45992.344818287034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45992.344818287034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45992.344818287034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45992.344818287034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45992.344818287034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45992.344818287034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45992.344818287034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45992.344818287034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45992.344818287034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45992.344818287034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45992.344818287034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45992.344818287034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45992.344818287034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45992.344818287034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45992.344818287034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45992.344818287034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45992.344818287034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45992.344818287034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45992.344818287034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45992.344818287034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45992.344818287034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45992.344818287034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45992.344818287034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45992.344818287034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45992.344818287034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45992.344818287034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45992.344818287034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45992.344818287034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45992.344818287034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45992.344818287034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45992.344818287034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45992.344818287034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45992.344818287034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45992.344818287034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45992.344818287034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45992.344818287034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45992.344818287034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45992.344818287034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45992.344818287034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45992.344818287034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45992.344818287034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45992.344818287034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45992.344818287034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45992.344818287034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45992.344818287034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45992.344818287034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45992.344818287034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45992.344818287034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45992.344818287034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45992.344818287034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45992.344818287034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45992.344818287034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45992.344818287034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45992.344818287034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45992.344818287034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45992.344818287034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45992.344818287034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45992.344818287034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45992.344818287034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45992.344818287034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45992.344818287034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45992.344818287034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45992.344818287034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45992.344818287034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45992.344818287034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45992.344818287034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45992.344818287034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45992.344818287034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45992.344818287034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45992.344818287034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45992.344818287034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45992.344818287034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45992.344818287034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45992.344818287034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45992.344818287034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45992.344818287034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45992.344818287034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45992.344818287034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45992.344818287034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45992.344818287034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45992.344818287034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45992.344818287034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45992.344818287034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45992.344818287034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45992.344818287034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45992.344818287034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45992.344818287034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45992.344818287034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45992.344818287034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45992.344818287034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45992.344818287034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45992.344818287034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45992.344818287034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45992.344818287034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45992.344818287034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45992.344818287034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45992.344818287034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45992.344818287034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45992.344818287034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45992.344818287034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45992.344818287034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45992.344818287034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45992.344818287034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45992.344818287034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45992.344818287034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45992.344818287034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45992.344818287034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45992.344818287034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45992.344818287034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45992.344818287034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45992.344818287034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45992.344818287034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45992.344818287034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45992.344818287034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45992.344818287034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45992.344818287034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45992.344818287034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45992.344818287034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45992.344818287034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45992.344818287034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45992.344818287034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45992.344818287034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45992.344818287034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45992.344818287034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45992.344818287034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45992.344818287034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45992.344818287034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45992.344818287034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45992.344818287034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45992.344818287034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45992.344818287034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45992.344818287034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45992.344818287034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45992.344818287034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45992.344818287034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45992.344818287034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45992.344818287034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45992.344818287034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45992.344818287034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45992.344818287034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45992.344818287034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45992.344818287034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45992.344818287034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45992.344818287034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45992.344818287034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45992.344818287034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45992.344818287034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45992.344818287034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45992.344818287034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45992.344818287034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45992.344818287034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45992.344818287034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45992.344818287034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45992.344818287034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45992.344818287034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45992.344818287034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45992.344818287034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45992.344818287034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45992.344818287034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45992.344818287034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45992.344818287034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45992.344818287034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45992.344818287034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45992.344818287034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45992.344818287034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45992.344818287034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45992.344818287034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45992.344818287034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45992.344818287034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45992.344818287034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45992.344818287034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45992.344818287034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45992.344818287034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45992.344818287034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45992.344818287034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45992.344818287034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45992.344818287034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45992.344818287034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45992.344818287034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45992.344818287034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45992.344818287034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45992.344818287034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45992.344818287034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45992.344818287034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45992.344818287034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45992.344818287034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45992.344818287034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45992.344818287034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45992.344818287034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45992.344818287034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45992.344818287034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45992.344818287034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45992.344818287034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45992.344818287034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45992.344818287034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45992.344818287034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45992.344818287034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45992.344818287034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45992.344818287034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45992.344818287034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45992.344818287034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45992.344818287034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45992.344818287034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45992.344818287034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45992.344818287034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45992.344818287034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45992.344818287034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45992.344818287034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45992.344818287034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45992.344818287034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45992.344818287034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45992.344818287034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45992.344818287034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45992.344818287034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45992.344818287034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45992.344818287034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45992.344818287034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45992.344818287034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45992.344818287034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45992.344818287034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45992.344818287034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45992.344818287034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45992.344818287034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45992.344818287034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45992.344818287034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45992.344818287034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45992.344818287034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45992.344818287034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45992.344818287034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45992.344818287034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45992.344818287034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45992.344818287034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45992.344818287034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45992.344818287034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45992.344818287034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45992.344818287034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45992.344818287034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45992.344818287034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45992.344818287034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45992.344818287034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45992.344818287034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45992.344818287034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45992.344818287034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45992.344818287034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45992.344818287034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45992.344818287034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45992.344818287034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45992.344818287034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45992.344818287034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45992.344818287034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45992.344818287034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45992.344818287034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45992.344818287034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45992.344818287034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45992.344818287034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45992.344818287034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45992.344818287034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45992.344818287034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45992.344818287034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45992.344818287034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45992.344818287034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45992.344818287034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45992.344818287034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45992.344818287034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45992.344818287034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45992.344818287034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45992.344818287034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45992.344818287034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45992.344818287034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45992.344818287034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45992.344818287034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45992.344818287034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45992.344818287034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45992.344818287034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45992.344818287034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45992.344818287034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45992.344818287034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45992.344818287034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45992.344818287034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45992.344818287034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45992.344818287034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45992.344818287034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45992.344818287034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45992.344818287034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45992.344818287034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45992.344818287034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45992.344818287034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45992.344818287034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45992.344818287034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45992.344818287034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45992.344818287034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45992.344818287034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45992.344818287034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45992.344818287034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45992.344818287034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45992.344818287034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45992.344818287034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45992.344818287034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45992.344818287034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45992.344818287034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45992.344818287034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45992.344818287034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45992.344818287034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45992.344818287034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45992.344818287034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45992.344818287034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45992.344818287034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45992.344818287034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45992.344818287034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45992.344818287034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45992.344818287034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45992.344818287034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45992.344818287034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45992.344818287034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45992.344818287034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45992.344818287034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45992.344818287034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45992.344818287034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45992.344818287034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45992.344818287034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45992.344818287034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45992.344818287034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45992.344818287034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45992.344818287034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45992.344818287034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45992.344818287034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45992.344818287034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45992.344818287034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45992.344818287034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45992.344818287034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45992.344818287034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45992.344818287034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45992.344818287034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45992.344818287034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45992.344818287034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45992.344818287034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45992.344818287034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45992.344818287034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45992.344818287034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45992.344818287034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45992.344818287034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45992.344818287034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45992.344818287034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45992.344818287034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45992.344818287034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45992.344818287034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45992.344818287034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45992.344818287034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45992.344818287034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45992.344818287034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45992.344818287034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45992.344818287034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45992.344818287034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45992.344818287034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45992.344818287034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45992.344818287034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45992.344818287034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45992.344818287034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45992.344818287034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45992.344818287034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45992.344818287034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45992.344818287034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45992.344818287034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45992.344818287034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45992.344818287034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45992.344818287034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45992.344818287034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45992.344818287034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45992.344818287034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45992.344818287034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45992.344818287034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45992.344818287034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45992.344818287034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45992.344818287034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45992.344818287034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45992.344818287034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45992.344818287034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45992.344818287034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45992.344818287034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45992.344818287034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45992.344818287034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45992.344818287034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45992.344818287034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45992.344818287034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45992.344818287034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45992.344818287034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45992.344818287034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45992.344818287034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45992.344818287034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45992.344818287034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45992.344818287034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45992.344818287034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45992.344818287034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45992.344818287034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45992.344818287034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45992.344818287034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45992.344818287034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45992.344818287034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45992.344818287034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45992.344818287034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45992.344818287034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45992.344818287034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45992.344818287034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45992.344818287034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45992.344818287034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45992.344818287034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45992.344818287034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45992.344818287034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45992.344818287034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45992.344818287034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45992.344818287034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45992.344818287034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45992.344818287034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45992.344818287034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45992.344818287034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45992.344818287034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45992.344818287034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45992.344818287034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45992.344818287034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45992.344818287034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45992.344818287034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45992.344818287034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45992.344818287034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45992.344818287034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45992.344818287034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45992.344818287034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45992.344818287034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45992.344818287034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45992.344818287034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45992.344818287034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45992.344818287034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45992.344818287034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45992.344818287034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45992.344818287034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45992.344818287034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45992.344818287034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45992.344818287034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45992.344818287034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45992.344818287034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45992.344818287034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45992.344818287034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45992.344818287034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45992.344818287034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45992.344818287034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45992.344818287034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45992.344818287034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45992.344818287034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45992.344818287034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45992.344818287034</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45992.344818287034</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